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<sst xmlns="http://schemas.openxmlformats.org/spreadsheetml/2006/main" count="380" uniqueCount="122">
  <si>
    <r>
      <rPr>
        <b/>
        <sz val="10"/>
        <color indexed="9"/>
        <rFont val="宋体"/>
        <charset val="134"/>
      </rPr>
      <t>学年</t>
    </r>
  </si>
  <si>
    <r>
      <rPr>
        <b/>
        <sz val="10"/>
        <color indexed="9"/>
        <rFont val="宋体"/>
        <charset val="134"/>
      </rPr>
      <t>学期</t>
    </r>
  </si>
  <si>
    <r>
      <rPr>
        <b/>
        <sz val="10"/>
        <color indexed="9"/>
        <rFont val="宋体"/>
        <charset val="134"/>
      </rPr>
      <t>课程名称</t>
    </r>
  </si>
  <si>
    <r>
      <rPr>
        <b/>
        <sz val="10"/>
        <color indexed="9"/>
        <rFont val="宋体"/>
        <charset val="134"/>
      </rPr>
      <t>课程性质</t>
    </r>
  </si>
  <si>
    <r>
      <rPr>
        <b/>
        <sz val="10"/>
        <color indexed="9"/>
        <rFont val="宋体"/>
        <charset val="134"/>
      </rPr>
      <t>学分</t>
    </r>
  </si>
  <si>
    <r>
      <rPr>
        <b/>
        <sz val="10"/>
        <color indexed="9"/>
        <rFont val="宋体"/>
        <charset val="134"/>
      </rPr>
      <t>成绩</t>
    </r>
  </si>
  <si>
    <r>
      <rPr>
        <b/>
        <sz val="10"/>
        <color indexed="9"/>
        <rFont val="宋体"/>
        <charset val="134"/>
      </rPr>
      <t>绩点</t>
    </r>
  </si>
  <si>
    <r>
      <rPr>
        <b/>
        <sz val="10"/>
        <color rgb="FFFFFFFF"/>
        <rFont val="宋体"/>
        <charset val="134"/>
      </rPr>
      <t>选择标记</t>
    </r>
    <r>
      <rPr>
        <b/>
        <sz val="10"/>
        <color rgb="FFFFFFFF"/>
        <rFont val="Times New Roman"/>
        <charset val="134"/>
      </rPr>
      <t>1</t>
    </r>
  </si>
  <si>
    <r>
      <rPr>
        <b/>
        <sz val="10"/>
        <color rgb="FFFFFFFF"/>
        <rFont val="宋体"/>
        <charset val="134"/>
      </rPr>
      <t>选择标记</t>
    </r>
    <r>
      <rPr>
        <b/>
        <sz val="10"/>
        <color rgb="FFFFFFFF"/>
        <rFont val="Times New Roman"/>
        <charset val="134"/>
      </rPr>
      <t>2</t>
    </r>
  </si>
  <si>
    <t>2023-2024</t>
  </si>
  <si>
    <t>1</t>
  </si>
  <si>
    <t>世界桥梁建筑艺术赏析</t>
  </si>
  <si>
    <t>通识教育选修</t>
  </si>
  <si>
    <t>大学交际英语3</t>
  </si>
  <si>
    <t>公共基础必修</t>
  </si>
  <si>
    <r>
      <rPr>
        <sz val="10"/>
        <color rgb="FF000000"/>
        <rFont val="宋体"/>
        <charset val="134"/>
      </rPr>
      <t>总学分</t>
    </r>
  </si>
  <si>
    <t>思想道德与法治</t>
  </si>
  <si>
    <r>
      <rPr>
        <sz val="10"/>
        <color rgb="FF000000"/>
        <rFont val="宋体"/>
        <charset val="134"/>
      </rPr>
      <t>加权总均分</t>
    </r>
  </si>
  <si>
    <t>自然地理</t>
  </si>
  <si>
    <r>
      <rPr>
        <sz val="10"/>
        <color rgb="FF000000"/>
        <rFont val="宋体"/>
        <charset val="134"/>
      </rPr>
      <t>总绩点</t>
    </r>
  </si>
  <si>
    <t>素质体育1</t>
  </si>
  <si>
    <t>高等数学A1</t>
  </si>
  <si>
    <r>
      <rPr>
        <sz val="10"/>
        <color rgb="FF000000"/>
        <rFont val="宋体"/>
        <charset val="134"/>
      </rPr>
      <t>必修学分</t>
    </r>
  </si>
  <si>
    <t>中国精神导引</t>
  </si>
  <si>
    <t>通识教育必修</t>
  </si>
  <si>
    <r>
      <rPr>
        <sz val="10"/>
        <color rgb="FF000000"/>
        <rFont val="宋体"/>
        <charset val="134"/>
      </rPr>
      <t>加权必修均分</t>
    </r>
  </si>
  <si>
    <t>自然科学经典导引</t>
  </si>
  <si>
    <r>
      <rPr>
        <sz val="10"/>
        <color rgb="FF000000"/>
        <rFont val="宋体"/>
        <charset val="134"/>
      </rPr>
      <t>必修绩点</t>
    </r>
  </si>
  <si>
    <t>形势与政策1</t>
  </si>
  <si>
    <r>
      <rPr>
        <sz val="10"/>
        <rFont val="宋体"/>
        <charset val="134"/>
      </rPr>
      <t>程序设计</t>
    </r>
    <r>
      <rPr>
        <sz val="10"/>
        <rFont val="Times New Roman"/>
        <charset val="134"/>
      </rPr>
      <t>D</t>
    </r>
  </si>
  <si>
    <r>
      <rPr>
        <sz val="10"/>
        <color rgb="FF000000"/>
        <rFont val="宋体"/>
        <charset val="134"/>
      </rPr>
      <t>已选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学分</t>
    </r>
  </si>
  <si>
    <t>军事理论与技能</t>
  </si>
  <si>
    <r>
      <rPr>
        <sz val="10"/>
        <color rgb="FF000000"/>
        <rFont val="宋体"/>
        <charset val="134"/>
      </rPr>
      <t>加权已选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均分</t>
    </r>
  </si>
  <si>
    <t>自然地理学</t>
  </si>
  <si>
    <t>专业教育必修</t>
  </si>
  <si>
    <r>
      <rPr>
        <sz val="10"/>
        <color rgb="FF000000"/>
        <rFont val="宋体"/>
        <charset val="134"/>
      </rPr>
      <t>已选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绩点</t>
    </r>
  </si>
  <si>
    <t>专业导论</t>
  </si>
  <si>
    <t>国家安全教育</t>
  </si>
  <si>
    <r>
      <rPr>
        <sz val="10"/>
        <color rgb="FF000000"/>
        <rFont val="宋体"/>
        <charset val="134"/>
      </rPr>
      <t>已选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学分</t>
    </r>
  </si>
  <si>
    <t>新中国史</t>
  </si>
  <si>
    <r>
      <rPr>
        <sz val="10"/>
        <color rgb="FF000000"/>
        <rFont val="宋体"/>
        <charset val="134"/>
      </rPr>
      <t>加权已选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均分</t>
    </r>
  </si>
  <si>
    <t>2</t>
  </si>
  <si>
    <t>人文社科经典导引</t>
  </si>
  <si>
    <r>
      <rPr>
        <sz val="10"/>
        <color rgb="FF000000"/>
        <rFont val="宋体"/>
        <charset val="134"/>
      </rPr>
      <t>已选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绩点</t>
    </r>
  </si>
  <si>
    <t>大学交际英语4</t>
  </si>
  <si>
    <t>素质体育2</t>
  </si>
  <si>
    <t>说明：
1.课程类型仅包含六种，与教务系统相一致；
2.选择标记为1时，该项成绩将纳入右侧“已选”部分的统计；</t>
  </si>
  <si>
    <t>高等数学A2</t>
  </si>
  <si>
    <t>离散数学</t>
  </si>
  <si>
    <t>线性代数A</t>
  </si>
  <si>
    <t>遥感原理与应用</t>
  </si>
  <si>
    <t>大学生心理健康</t>
  </si>
  <si>
    <t>中国近现代史纲要</t>
  </si>
  <si>
    <t>马克思主义基本原理</t>
  </si>
  <si>
    <r>
      <rPr>
        <b/>
        <sz val="10"/>
        <color rgb="FF000000"/>
        <rFont val="宋体"/>
        <charset val="134"/>
      </rPr>
      <t xml:space="preserve">作者
</t>
    </r>
    <r>
      <rPr>
        <b/>
        <sz val="10"/>
        <color rgb="FF000000"/>
        <rFont val="Times New Roman"/>
        <charset val="134"/>
      </rPr>
      <t>HWJ</t>
    </r>
  </si>
  <si>
    <t>大学物理B（上）</t>
  </si>
  <si>
    <t>形势与政策2</t>
  </si>
  <si>
    <t>旅游规划</t>
  </si>
  <si>
    <t>专业教育选修</t>
  </si>
  <si>
    <t>声乐表演1</t>
  </si>
  <si>
    <t>3</t>
  </si>
  <si>
    <t>遥感空间信息基础实训</t>
  </si>
  <si>
    <t>基础项目实践（三）</t>
  </si>
  <si>
    <t>2024-2025</t>
  </si>
  <si>
    <r>
      <rPr>
        <sz val="10"/>
        <rFont val="宋体"/>
        <charset val="134"/>
      </rPr>
      <t>大学物理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（下）</t>
    </r>
  </si>
  <si>
    <t>计算机图形学原理</t>
  </si>
  <si>
    <t>商用时空信息软件平台</t>
  </si>
  <si>
    <t>当代舞蹈名作鉴赏与实践</t>
  </si>
  <si>
    <t>数据结构与算法</t>
  </si>
  <si>
    <t>形势与政策3</t>
  </si>
  <si>
    <r>
      <rPr>
        <sz val="10"/>
        <rFont val="宋体"/>
        <charset val="134"/>
      </rPr>
      <t>排球</t>
    </r>
    <r>
      <rPr>
        <sz val="10"/>
        <rFont val="Times New Roman"/>
        <charset val="134"/>
      </rPr>
      <t>1</t>
    </r>
  </si>
  <si>
    <t>操作系统</t>
  </si>
  <si>
    <r>
      <rPr>
        <sz val="10"/>
        <rFont val="Times New Roman"/>
        <charset val="134"/>
      </rPr>
      <t>GNSS</t>
    </r>
    <r>
      <rPr>
        <sz val="10"/>
        <rFont val="宋体"/>
        <charset val="134"/>
      </rPr>
      <t>原理及应用</t>
    </r>
  </si>
  <si>
    <r>
      <rPr>
        <sz val="10"/>
        <rFont val="宋体"/>
        <charset val="134"/>
      </rPr>
      <t>概率论与数理统计</t>
    </r>
    <r>
      <rPr>
        <sz val="10"/>
        <rFont val="Times New Roman"/>
        <charset val="134"/>
      </rPr>
      <t>A</t>
    </r>
  </si>
  <si>
    <t>毛泽东思想和中国特色社会主义理论体系概论</t>
  </si>
  <si>
    <t>合唱艺术理论与实践（—）</t>
  </si>
  <si>
    <t>城市阅读</t>
  </si>
  <si>
    <t>流行音乐的历史、风格与审美</t>
  </si>
  <si>
    <t>合唱艺术理论与实践（二）</t>
  </si>
  <si>
    <t>艺术实践</t>
  </si>
  <si>
    <t>地质与地貌学</t>
  </si>
  <si>
    <t>习近平新时代中国特色社会主义思想概论</t>
  </si>
  <si>
    <r>
      <rPr>
        <sz val="10"/>
        <color rgb="FF000000"/>
        <rFont val="宋体"/>
        <charset val="134"/>
      </rPr>
      <t>排球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</si>
  <si>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宋体"/>
        <charset val="134"/>
      </rPr>
      <t>形势与政策</t>
    </r>
    <r>
      <rPr>
        <sz val="10"/>
        <color rgb="FF000000"/>
        <rFont val="Times New Roman"/>
        <charset val="134"/>
      </rPr>
      <t>4</t>
    </r>
  </si>
  <si>
    <t>气候与气候变化</t>
  </si>
  <si>
    <t>时空数据处理与组织</t>
  </si>
  <si>
    <t>软件工程</t>
  </si>
  <si>
    <t>空间信息感知与应用</t>
  </si>
  <si>
    <t>基于位置的服务</t>
  </si>
  <si>
    <t>数字图像处理</t>
  </si>
  <si>
    <t>城市空间研究前沿</t>
  </si>
  <si>
    <t>数据库系统</t>
  </si>
  <si>
    <t>Selected Topics of Remote Sensing and Engineering</t>
  </si>
  <si>
    <t>创新工程实践三创</t>
  </si>
  <si>
    <t>2025-2026</t>
  </si>
  <si>
    <t>旅行生活与寄生虫病</t>
  </si>
  <si>
    <t>人口资源环境与可持续发展</t>
  </si>
  <si>
    <r>
      <rPr>
        <sz val="10"/>
        <color rgb="FF000000"/>
        <rFont val="宋体"/>
        <charset val="134"/>
      </rPr>
      <t>声乐基础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</si>
  <si>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宋体"/>
        <charset val="134"/>
      </rPr>
      <t>声乐表演</t>
    </r>
    <r>
      <rPr>
        <sz val="10"/>
        <color rgb="FF000000"/>
        <rFont val="Times New Roman"/>
        <charset val="134"/>
      </rPr>
      <t>2</t>
    </r>
  </si>
  <si>
    <t>伟大抗疫精神</t>
  </si>
  <si>
    <t>碳核算与碳管理</t>
  </si>
  <si>
    <t>物联网理论与应用</t>
  </si>
  <si>
    <t>空间规划导论</t>
  </si>
  <si>
    <t>高性能计算技术</t>
  </si>
  <si>
    <t>科技写作（双语）</t>
  </si>
  <si>
    <r>
      <rPr>
        <sz val="10"/>
        <color rgb="FF000000"/>
        <rFont val="宋体"/>
        <charset val="134"/>
      </rPr>
      <t>线性代数</t>
    </r>
    <r>
      <rPr>
        <sz val="10"/>
        <color rgb="FF000000"/>
        <rFont val="Times New Roman"/>
        <charset val="134"/>
      </rPr>
      <t>A</t>
    </r>
  </si>
  <si>
    <t>计量地理学</t>
  </si>
  <si>
    <t>人机交互与设计思维</t>
  </si>
  <si>
    <t>人工智能前沿技术</t>
  </si>
  <si>
    <t>时空数据分析与挖掘</t>
  </si>
  <si>
    <t>新时代中国特色社会主义劳动教育</t>
  </si>
  <si>
    <t>合格</t>
  </si>
  <si>
    <t>人文地理学与社会生活</t>
  </si>
  <si>
    <t>党史</t>
  </si>
  <si>
    <t>社会主义发展史</t>
  </si>
  <si>
    <t>改革开放史</t>
  </si>
  <si>
    <t>地理信息系统</t>
  </si>
  <si>
    <t>交通运输与区域经济</t>
  </si>
  <si>
    <t>人文地理学</t>
  </si>
  <si>
    <t>简明中国史</t>
  </si>
  <si>
    <t>信息系统集成与管理</t>
  </si>
  <si>
    <t>时空大数据平台技术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</si>
</sst>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33">
    <font>
      <sz val="11"/>
      <color indexed="8"/>
      <name val="宋体"/>
      <charset val="134"/>
      <scheme val="minor"/>
    </font>
    <font>
      <sz val="10"/>
      <color indexed="8"/>
      <name val="Times New Roman"/>
      <charset val="134"/>
    </font>
    <font>
      <b/>
      <sz val="10"/>
      <color indexed="9"/>
      <name val="Times New Roman"/>
      <charset val="134"/>
    </font>
    <font>
      <b/>
      <sz val="10"/>
      <color rgb="FFFFFFFF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9"/>
      <name val="宋体"/>
      <charset val="134"/>
    </font>
    <font>
      <b/>
      <sz val="10"/>
      <color rgb="FF000000"/>
      <name val="Times New Roman"/>
      <charset val="134"/>
    </font>
    <font>
      <b/>
      <sz val="10"/>
      <color rgb="FFFFFF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justify" vertical="center" wrapText="1"/>
    </xf>
    <xf numFmtId="0" fontId="7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114300</xdr:colOff>
      <xdr:row>25</xdr:row>
      <xdr:rowOff>9525</xdr:rowOff>
    </xdr:from>
    <xdr:to>
      <xdr:col>11</xdr:col>
      <xdr:colOff>847726</xdr:colOff>
      <xdr:row>27</xdr:row>
      <xdr:rowOff>149370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6655" y="4137025"/>
          <a:ext cx="733425" cy="46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2"/>
  <sheetViews>
    <sheetView tabSelected="1" zoomScale="85" zoomScaleNormal="85" workbookViewId="0">
      <selection activeCell="E91" sqref="E91"/>
    </sheetView>
  </sheetViews>
  <sheetFormatPr defaultColWidth="9" defaultRowHeight="13"/>
  <cols>
    <col min="1" max="1" width="10.2545454545455" style="1" customWidth="1"/>
    <col min="2" max="2" width="5.37272727272727" style="1" customWidth="1"/>
    <col min="3" max="3" width="38.8090909090909" style="1" customWidth="1"/>
    <col min="4" max="4" width="12.8727272727273" style="1" customWidth="1"/>
    <col min="5" max="7" width="5.37272727272727" style="1" customWidth="1"/>
    <col min="8" max="8" width="9.5" style="1" customWidth="1"/>
    <col min="9" max="9" width="9" style="1"/>
    <col min="10" max="10" width="9.5" style="1" customWidth="1"/>
    <col min="11" max="11" width="12.8727272727273" style="1"/>
    <col min="12" max="12" width="12.3727272727273" style="1" customWidth="1"/>
    <col min="13" max="13" width="9" style="1"/>
    <col min="14" max="14" width="0.5" style="1" customWidth="1"/>
    <col min="15" max="15" width="0.627272727272727" style="1" customWidth="1"/>
    <col min="16" max="16" width="0.754545454545455" style="1" customWidth="1"/>
    <col min="17" max="17" width="0.872727272727273" style="2" customWidth="1"/>
    <col min="18" max="16384" width="9" style="1"/>
  </cols>
  <sheetData>
    <row r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N1" s="5"/>
      <c r="O1" s="5"/>
      <c r="P1" s="5"/>
      <c r="Q1" s="5"/>
    </row>
    <row r="2" spans="1:17">
      <c r="A2" s="6" t="s">
        <v>9</v>
      </c>
      <c r="B2" s="7" t="s">
        <v>10</v>
      </c>
      <c r="C2" s="8" t="s">
        <v>11</v>
      </c>
      <c r="D2" s="8" t="s">
        <v>12</v>
      </c>
      <c r="E2" s="9">
        <v>2</v>
      </c>
      <c r="F2" s="9">
        <v>91</v>
      </c>
      <c r="G2" s="10">
        <f>IF(OR(F2&gt;100,ISBLANK(F2)),"",IF(F2&gt;=90,4,IF(F2&gt;=85,3.7,IF(F2&gt;=82,3.3,IF(F2&gt;=78,3,IF(F2&gt;=75,2.7,IF(F2&gt;=72,2.3,IF(F2&gt;=68,2,IF(F2&gt;=64,1.5,IF(F2&gt;=60,1,IF(F2&gt;=0,0,-1)))))))))))</f>
        <v>4</v>
      </c>
      <c r="H2" s="11"/>
      <c r="I2" s="11">
        <v>1</v>
      </c>
      <c r="N2" s="5">
        <f t="shared" ref="N2:N65" si="0">IF(G2="N/A",0,E2)</f>
        <v>2</v>
      </c>
      <c r="O2" s="5">
        <f t="shared" ref="O2:O55" si="1">IF(AND(D2&lt;&gt;"公共基础选修",D2&lt;&gt;"通识教育选修",D2&lt;&gt;"专业教育选修",G2&lt;&gt;"N/A"),E2,0)</f>
        <v>0</v>
      </c>
      <c r="P2" s="5">
        <f t="shared" ref="P2:P65" si="2">IF(AND(H2=1,G2&lt;&gt;"N/A"),E2,0)</f>
        <v>0</v>
      </c>
      <c r="Q2" s="5">
        <f t="shared" ref="Q2:Q65" si="3">IF(AND(I2=1,G2&lt;&gt;"N/A"),E2,0)</f>
        <v>2</v>
      </c>
    </row>
    <row r="3" spans="1:17">
      <c r="A3" s="6" t="s">
        <v>9</v>
      </c>
      <c r="B3" s="7" t="s">
        <v>10</v>
      </c>
      <c r="C3" s="8" t="s">
        <v>13</v>
      </c>
      <c r="D3" s="6" t="s">
        <v>14</v>
      </c>
      <c r="E3" s="9">
        <v>3</v>
      </c>
      <c r="F3" s="9">
        <v>86</v>
      </c>
      <c r="G3" s="10">
        <f t="shared" ref="G3:G34" si="4">IF(OR(F3&gt;100,ISBLANK(F3)),"",IF(F3&gt;=90,4,IF(F3&gt;=85,3.7,IF(F3&gt;=82,3.3,IF(F3&gt;=78,3,IF(F3&gt;=75,2.7,IF(F3&gt;=72,2.3,IF(F3&gt;=68,2,IF(F3&gt;=64,1.5,IF(F3&gt;=60,1,IF(F3&gt;=0,0,-1)))))))))))</f>
        <v>3.7</v>
      </c>
      <c r="H3" s="11">
        <v>1</v>
      </c>
      <c r="I3" s="11">
        <v>1</v>
      </c>
      <c r="K3" s="12" t="s">
        <v>15</v>
      </c>
      <c r="L3" s="1">
        <f>SUM(N2:N101)</f>
        <v>197</v>
      </c>
      <c r="N3" s="5">
        <f t="shared" si="0"/>
        <v>3</v>
      </c>
      <c r="O3" s="5">
        <f t="shared" si="1"/>
        <v>3</v>
      </c>
      <c r="P3" s="5">
        <f t="shared" si="2"/>
        <v>3</v>
      </c>
      <c r="Q3" s="5">
        <f t="shared" si="3"/>
        <v>3</v>
      </c>
    </row>
    <row r="4" spans="1:17">
      <c r="A4" s="6" t="s">
        <v>9</v>
      </c>
      <c r="B4" s="7" t="s">
        <v>10</v>
      </c>
      <c r="C4" s="13" t="s">
        <v>16</v>
      </c>
      <c r="D4" s="6" t="s">
        <v>14</v>
      </c>
      <c r="E4" s="9">
        <v>3</v>
      </c>
      <c r="F4" s="9">
        <v>90</v>
      </c>
      <c r="G4" s="10">
        <f t="shared" si="4"/>
        <v>4</v>
      </c>
      <c r="H4" s="11">
        <v>1</v>
      </c>
      <c r="I4" s="11">
        <v>1</v>
      </c>
      <c r="K4" s="12" t="s">
        <v>17</v>
      </c>
      <c r="L4" s="1">
        <f>SUMPRODUCT(N2:N101,F2:F101)/L3</f>
        <v>89.3934010152284</v>
      </c>
      <c r="N4" s="5">
        <f t="shared" si="0"/>
        <v>3</v>
      </c>
      <c r="O4" s="5">
        <f t="shared" si="1"/>
        <v>3</v>
      </c>
      <c r="P4" s="5">
        <f t="shared" si="2"/>
        <v>3</v>
      </c>
      <c r="Q4" s="5">
        <f t="shared" si="3"/>
        <v>3</v>
      </c>
    </row>
    <row r="5" spans="1:17">
      <c r="A5" s="6" t="s">
        <v>9</v>
      </c>
      <c r="B5" s="7" t="s">
        <v>10</v>
      </c>
      <c r="C5" s="8" t="s">
        <v>18</v>
      </c>
      <c r="D5" s="6" t="s">
        <v>12</v>
      </c>
      <c r="E5" s="9">
        <v>2</v>
      </c>
      <c r="F5" s="9">
        <v>93</v>
      </c>
      <c r="G5" s="10">
        <f t="shared" si="4"/>
        <v>4</v>
      </c>
      <c r="H5" s="11"/>
      <c r="I5" s="11">
        <v>1</v>
      </c>
      <c r="K5" s="12" t="s">
        <v>19</v>
      </c>
      <c r="L5" s="1">
        <f>SUMPRODUCT(N2:N101,G2:G101)/L3</f>
        <v>3.78071065989848</v>
      </c>
      <c r="N5" s="5">
        <f t="shared" si="0"/>
        <v>2</v>
      </c>
      <c r="O5" s="5">
        <f t="shared" si="1"/>
        <v>0</v>
      </c>
      <c r="P5" s="5">
        <f t="shared" si="2"/>
        <v>0</v>
      </c>
      <c r="Q5" s="5">
        <f t="shared" si="3"/>
        <v>2</v>
      </c>
    </row>
    <row r="6" spans="1:17">
      <c r="A6" s="6" t="s">
        <v>9</v>
      </c>
      <c r="B6" s="7" t="s">
        <v>10</v>
      </c>
      <c r="C6" s="8" t="s">
        <v>20</v>
      </c>
      <c r="D6" s="6" t="s">
        <v>14</v>
      </c>
      <c r="E6" s="9">
        <v>1</v>
      </c>
      <c r="F6" s="9">
        <v>95</v>
      </c>
      <c r="G6" s="10">
        <f t="shared" si="4"/>
        <v>4</v>
      </c>
      <c r="H6" s="11">
        <v>1</v>
      </c>
      <c r="I6" s="11">
        <v>1</v>
      </c>
      <c r="N6" s="5">
        <f t="shared" si="0"/>
        <v>1</v>
      </c>
      <c r="O6" s="5">
        <f t="shared" si="1"/>
        <v>1</v>
      </c>
      <c r="P6" s="5">
        <f t="shared" si="2"/>
        <v>1</v>
      </c>
      <c r="Q6" s="5">
        <f t="shared" si="3"/>
        <v>1</v>
      </c>
    </row>
    <row r="7" spans="1:17">
      <c r="A7" s="6" t="s">
        <v>9</v>
      </c>
      <c r="B7" s="7" t="s">
        <v>10</v>
      </c>
      <c r="C7" s="8" t="s">
        <v>21</v>
      </c>
      <c r="D7" s="6" t="s">
        <v>14</v>
      </c>
      <c r="E7" s="9">
        <v>6</v>
      </c>
      <c r="F7" s="9">
        <v>93</v>
      </c>
      <c r="G7" s="10">
        <f t="shared" si="4"/>
        <v>4</v>
      </c>
      <c r="H7" s="11">
        <v>1</v>
      </c>
      <c r="I7" s="11">
        <v>1</v>
      </c>
      <c r="K7" s="12" t="s">
        <v>22</v>
      </c>
      <c r="L7" s="1">
        <f>SUM(O2:O101)</f>
        <v>149.5</v>
      </c>
      <c r="N7" s="5">
        <f t="shared" si="0"/>
        <v>6</v>
      </c>
      <c r="O7" s="5">
        <f t="shared" si="1"/>
        <v>6</v>
      </c>
      <c r="P7" s="5">
        <f t="shared" si="2"/>
        <v>6</v>
      </c>
      <c r="Q7" s="5">
        <f t="shared" si="3"/>
        <v>6</v>
      </c>
    </row>
    <row r="8" spans="1:17">
      <c r="A8" s="6" t="s">
        <v>9</v>
      </c>
      <c r="B8" s="7" t="s">
        <v>10</v>
      </c>
      <c r="C8" s="8" t="s">
        <v>23</v>
      </c>
      <c r="D8" s="6" t="s">
        <v>24</v>
      </c>
      <c r="E8" s="9">
        <v>2</v>
      </c>
      <c r="F8" s="9">
        <v>85</v>
      </c>
      <c r="G8" s="10">
        <f t="shared" si="4"/>
        <v>3.7</v>
      </c>
      <c r="H8" s="11">
        <v>1</v>
      </c>
      <c r="I8" s="11">
        <v>1</v>
      </c>
      <c r="K8" s="12" t="s">
        <v>25</v>
      </c>
      <c r="L8" s="1">
        <f>SUMPRODUCT(O2:O101,F2:F101)/L7</f>
        <v>88.1772575250836</v>
      </c>
      <c r="N8" s="5">
        <f t="shared" si="0"/>
        <v>2</v>
      </c>
      <c r="O8" s="5">
        <f t="shared" si="1"/>
        <v>2</v>
      </c>
      <c r="P8" s="5">
        <f t="shared" si="2"/>
        <v>2</v>
      </c>
      <c r="Q8" s="5">
        <f t="shared" si="3"/>
        <v>2</v>
      </c>
    </row>
    <row r="9" spans="1:17">
      <c r="A9" s="6" t="s">
        <v>9</v>
      </c>
      <c r="B9" s="7" t="s">
        <v>10</v>
      </c>
      <c r="C9" s="8" t="s">
        <v>26</v>
      </c>
      <c r="D9" s="6" t="s">
        <v>24</v>
      </c>
      <c r="E9" s="9">
        <v>2</v>
      </c>
      <c r="F9" s="9">
        <v>90</v>
      </c>
      <c r="G9" s="10">
        <f t="shared" si="4"/>
        <v>4</v>
      </c>
      <c r="H9" s="11">
        <v>1</v>
      </c>
      <c r="I9" s="11">
        <v>1</v>
      </c>
      <c r="K9" s="12" t="s">
        <v>27</v>
      </c>
      <c r="L9" s="1">
        <f>SUMPRODUCT(O2:O101,G2:G101)/L7</f>
        <v>3.72441471571906</v>
      </c>
      <c r="N9" s="5">
        <f t="shared" si="0"/>
        <v>2</v>
      </c>
      <c r="O9" s="5">
        <f t="shared" si="1"/>
        <v>2</v>
      </c>
      <c r="P9" s="5">
        <f t="shared" si="2"/>
        <v>2</v>
      </c>
      <c r="Q9" s="5">
        <f t="shared" si="3"/>
        <v>2</v>
      </c>
    </row>
    <row r="10" spans="1:17">
      <c r="A10" s="6" t="s">
        <v>9</v>
      </c>
      <c r="B10" s="7" t="s">
        <v>10</v>
      </c>
      <c r="C10" s="8" t="s">
        <v>28</v>
      </c>
      <c r="D10" s="6" t="s">
        <v>14</v>
      </c>
      <c r="E10" s="9">
        <v>0.5</v>
      </c>
      <c r="F10" s="9">
        <v>95</v>
      </c>
      <c r="G10" s="10">
        <f t="shared" si="4"/>
        <v>4</v>
      </c>
      <c r="H10" s="11">
        <v>1</v>
      </c>
      <c r="I10" s="11">
        <v>1</v>
      </c>
      <c r="N10" s="5">
        <f t="shared" si="0"/>
        <v>0.5</v>
      </c>
      <c r="O10" s="5">
        <f t="shared" si="1"/>
        <v>0.5</v>
      </c>
      <c r="P10" s="5">
        <f t="shared" si="2"/>
        <v>0.5</v>
      </c>
      <c r="Q10" s="5">
        <f t="shared" si="3"/>
        <v>0.5</v>
      </c>
    </row>
    <row r="11" spans="1:17">
      <c r="A11" s="6" t="s">
        <v>9</v>
      </c>
      <c r="B11" s="7" t="s">
        <v>10</v>
      </c>
      <c r="C11" s="8" t="s">
        <v>29</v>
      </c>
      <c r="D11" s="6" t="s">
        <v>14</v>
      </c>
      <c r="E11" s="9">
        <v>4</v>
      </c>
      <c r="F11" s="9">
        <v>89</v>
      </c>
      <c r="G11" s="10">
        <f t="shared" si="4"/>
        <v>3.7</v>
      </c>
      <c r="H11" s="11">
        <v>1</v>
      </c>
      <c r="I11" s="11">
        <v>1</v>
      </c>
      <c r="K11" s="12" t="s">
        <v>30</v>
      </c>
      <c r="L11" s="1">
        <f>SUM(P2:P101)</f>
        <v>123.5</v>
      </c>
      <c r="N11" s="5">
        <f t="shared" si="0"/>
        <v>4</v>
      </c>
      <c r="O11" s="5">
        <f t="shared" si="1"/>
        <v>4</v>
      </c>
      <c r="P11" s="5">
        <f t="shared" si="2"/>
        <v>4</v>
      </c>
      <c r="Q11" s="5">
        <f t="shared" si="3"/>
        <v>4</v>
      </c>
    </row>
    <row r="12" spans="1:17">
      <c r="A12" s="6" t="s">
        <v>9</v>
      </c>
      <c r="B12" s="7" t="s">
        <v>10</v>
      </c>
      <c r="C12" s="8" t="s">
        <v>31</v>
      </c>
      <c r="D12" s="6" t="s">
        <v>14</v>
      </c>
      <c r="E12" s="9">
        <v>4</v>
      </c>
      <c r="F12" s="9">
        <v>90</v>
      </c>
      <c r="G12" s="10">
        <f t="shared" si="4"/>
        <v>4</v>
      </c>
      <c r="H12" s="11">
        <v>1</v>
      </c>
      <c r="I12" s="11">
        <v>1</v>
      </c>
      <c r="K12" s="12" t="s">
        <v>32</v>
      </c>
      <c r="L12" s="1">
        <f>SUMPRODUCT(P2:P101,F2:F101)/L11</f>
        <v>88.8380566801619</v>
      </c>
      <c r="N12" s="5">
        <f t="shared" si="0"/>
        <v>4</v>
      </c>
      <c r="O12" s="5">
        <f t="shared" si="1"/>
        <v>4</v>
      </c>
      <c r="P12" s="5">
        <f t="shared" si="2"/>
        <v>4</v>
      </c>
      <c r="Q12" s="5">
        <f t="shared" si="3"/>
        <v>4</v>
      </c>
    </row>
    <row r="13" spans="1:17">
      <c r="A13" s="6" t="s">
        <v>9</v>
      </c>
      <c r="B13" s="7" t="s">
        <v>10</v>
      </c>
      <c r="C13" s="8" t="s">
        <v>33</v>
      </c>
      <c r="D13" s="8" t="s">
        <v>34</v>
      </c>
      <c r="E13" s="9">
        <v>2</v>
      </c>
      <c r="F13" s="9">
        <v>95</v>
      </c>
      <c r="G13" s="10">
        <f t="shared" si="4"/>
        <v>4</v>
      </c>
      <c r="H13" s="11"/>
      <c r="I13" s="11">
        <v>1</v>
      </c>
      <c r="K13" s="12" t="s">
        <v>35</v>
      </c>
      <c r="L13" s="1">
        <f>SUMPRODUCT(P2:P101,G2:G101)/L11</f>
        <v>3.76356275303644</v>
      </c>
      <c r="N13" s="5">
        <f t="shared" si="0"/>
        <v>2</v>
      </c>
      <c r="O13" s="5">
        <f t="shared" si="1"/>
        <v>2</v>
      </c>
      <c r="P13" s="5">
        <f t="shared" si="2"/>
        <v>0</v>
      </c>
      <c r="Q13" s="5">
        <f t="shared" si="3"/>
        <v>2</v>
      </c>
    </row>
    <row r="14" spans="1:17">
      <c r="A14" s="6" t="s">
        <v>9</v>
      </c>
      <c r="B14" s="7" t="s">
        <v>10</v>
      </c>
      <c r="C14" s="8" t="s">
        <v>36</v>
      </c>
      <c r="D14" s="6" t="s">
        <v>34</v>
      </c>
      <c r="E14" s="9">
        <v>1</v>
      </c>
      <c r="F14" s="9">
        <v>90</v>
      </c>
      <c r="G14" s="10">
        <f t="shared" si="4"/>
        <v>4</v>
      </c>
      <c r="H14" s="11">
        <v>1</v>
      </c>
      <c r="I14" s="11">
        <v>1</v>
      </c>
      <c r="N14" s="5">
        <f t="shared" si="0"/>
        <v>1</v>
      </c>
      <c r="O14" s="5">
        <f t="shared" si="1"/>
        <v>1</v>
      </c>
      <c r="P14" s="5">
        <f t="shared" si="2"/>
        <v>1</v>
      </c>
      <c r="Q14" s="5">
        <f t="shared" si="3"/>
        <v>1</v>
      </c>
    </row>
    <row r="15" spans="1:17">
      <c r="A15" s="6" t="s">
        <v>9</v>
      </c>
      <c r="B15" s="7" t="s">
        <v>10</v>
      </c>
      <c r="C15" s="8" t="s">
        <v>37</v>
      </c>
      <c r="D15" s="6" t="s">
        <v>14</v>
      </c>
      <c r="E15" s="9">
        <v>1</v>
      </c>
      <c r="F15" s="9">
        <v>91</v>
      </c>
      <c r="G15" s="10">
        <f t="shared" si="4"/>
        <v>4</v>
      </c>
      <c r="H15" s="11">
        <v>1</v>
      </c>
      <c r="I15" s="11">
        <v>1</v>
      </c>
      <c r="K15" s="12" t="s">
        <v>38</v>
      </c>
      <c r="L15" s="1">
        <f>SUM(Q2:Q101)</f>
        <v>184</v>
      </c>
      <c r="N15" s="5">
        <f t="shared" si="0"/>
        <v>1</v>
      </c>
      <c r="O15" s="5">
        <f t="shared" si="1"/>
        <v>1</v>
      </c>
      <c r="P15" s="5">
        <f t="shared" si="2"/>
        <v>1</v>
      </c>
      <c r="Q15" s="5">
        <f t="shared" si="3"/>
        <v>1</v>
      </c>
    </row>
    <row r="16" spans="1:17">
      <c r="A16" s="6" t="s">
        <v>9</v>
      </c>
      <c r="B16" s="7" t="s">
        <v>10</v>
      </c>
      <c r="C16" s="8" t="s">
        <v>39</v>
      </c>
      <c r="D16" s="6" t="s">
        <v>14</v>
      </c>
      <c r="E16" s="9">
        <v>1</v>
      </c>
      <c r="F16" s="9">
        <v>94</v>
      </c>
      <c r="G16" s="10">
        <f t="shared" si="4"/>
        <v>4</v>
      </c>
      <c r="H16" s="11">
        <v>1</v>
      </c>
      <c r="I16" s="11">
        <v>1</v>
      </c>
      <c r="K16" s="12" t="s">
        <v>40</v>
      </c>
      <c r="L16" s="1">
        <f>SUMPRODUCT(Q2:Q101,F2:F101)/L15</f>
        <v>90.8396739130435</v>
      </c>
      <c r="N16" s="5">
        <f t="shared" si="0"/>
        <v>1</v>
      </c>
      <c r="O16" s="5">
        <f t="shared" si="1"/>
        <v>1</v>
      </c>
      <c r="P16" s="5">
        <f t="shared" si="2"/>
        <v>1</v>
      </c>
      <c r="Q16" s="5">
        <f t="shared" si="3"/>
        <v>1</v>
      </c>
    </row>
    <row r="17" spans="1:17">
      <c r="A17" s="6" t="s">
        <v>9</v>
      </c>
      <c r="B17" s="7" t="s">
        <v>41</v>
      </c>
      <c r="C17" s="6" t="s">
        <v>42</v>
      </c>
      <c r="D17" s="6" t="s">
        <v>24</v>
      </c>
      <c r="E17" s="9">
        <v>2</v>
      </c>
      <c r="F17" s="9">
        <v>89</v>
      </c>
      <c r="G17" s="10">
        <f t="shared" si="4"/>
        <v>3.7</v>
      </c>
      <c r="H17" s="11">
        <v>1</v>
      </c>
      <c r="I17" s="11">
        <v>1</v>
      </c>
      <c r="K17" s="12" t="s">
        <v>43</v>
      </c>
      <c r="L17" s="1">
        <f>SUMPRODUCT(Q2:Q101,G2:G101)/L15</f>
        <v>3.8570652173913</v>
      </c>
      <c r="N17" s="5">
        <f t="shared" si="0"/>
        <v>2</v>
      </c>
      <c r="O17" s="5">
        <f t="shared" si="1"/>
        <v>2</v>
      </c>
      <c r="P17" s="5">
        <f t="shared" si="2"/>
        <v>2</v>
      </c>
      <c r="Q17" s="5">
        <f t="shared" si="3"/>
        <v>2</v>
      </c>
    </row>
    <row r="18" spans="1:17">
      <c r="A18" s="6" t="s">
        <v>9</v>
      </c>
      <c r="B18" s="7" t="s">
        <v>41</v>
      </c>
      <c r="C18" s="6" t="s">
        <v>44</v>
      </c>
      <c r="D18" s="6" t="s">
        <v>14</v>
      </c>
      <c r="E18" s="9">
        <v>3</v>
      </c>
      <c r="F18" s="9">
        <v>88</v>
      </c>
      <c r="G18" s="10">
        <f t="shared" si="4"/>
        <v>3.7</v>
      </c>
      <c r="H18" s="11">
        <v>1</v>
      </c>
      <c r="I18" s="11">
        <v>1</v>
      </c>
      <c r="N18" s="5">
        <f t="shared" si="0"/>
        <v>3</v>
      </c>
      <c r="O18" s="5">
        <f t="shared" si="1"/>
        <v>3</v>
      </c>
      <c r="P18" s="5">
        <f t="shared" si="2"/>
        <v>3</v>
      </c>
      <c r="Q18" s="5">
        <f t="shared" si="3"/>
        <v>3</v>
      </c>
    </row>
    <row r="19" spans="1:17">
      <c r="A19" s="6" t="s">
        <v>9</v>
      </c>
      <c r="B19" s="7" t="s">
        <v>41</v>
      </c>
      <c r="C19" s="6" t="s">
        <v>45</v>
      </c>
      <c r="D19" s="6" t="s">
        <v>14</v>
      </c>
      <c r="E19" s="9">
        <v>1</v>
      </c>
      <c r="F19" s="9">
        <v>97</v>
      </c>
      <c r="G19" s="10">
        <f t="shared" si="4"/>
        <v>4</v>
      </c>
      <c r="H19" s="11">
        <v>1</v>
      </c>
      <c r="I19" s="11">
        <v>1</v>
      </c>
      <c r="K19" s="14" t="s">
        <v>46</v>
      </c>
      <c r="L19" s="14"/>
      <c r="N19" s="5">
        <f t="shared" si="0"/>
        <v>1</v>
      </c>
      <c r="O19" s="5">
        <f t="shared" si="1"/>
        <v>1</v>
      </c>
      <c r="P19" s="5">
        <f t="shared" si="2"/>
        <v>1</v>
      </c>
      <c r="Q19" s="5">
        <f t="shared" si="3"/>
        <v>1</v>
      </c>
    </row>
    <row r="20" spans="1:17">
      <c r="A20" s="6" t="s">
        <v>9</v>
      </c>
      <c r="B20" s="7" t="s">
        <v>41</v>
      </c>
      <c r="C20" s="6" t="s">
        <v>47</v>
      </c>
      <c r="D20" s="6" t="s">
        <v>34</v>
      </c>
      <c r="E20" s="9">
        <v>6</v>
      </c>
      <c r="F20" s="9">
        <v>86</v>
      </c>
      <c r="G20" s="10">
        <f t="shared" si="4"/>
        <v>3.7</v>
      </c>
      <c r="H20" s="11">
        <v>1</v>
      </c>
      <c r="I20" s="11">
        <v>1</v>
      </c>
      <c r="K20" s="14"/>
      <c r="L20" s="14"/>
      <c r="N20" s="5">
        <f t="shared" si="0"/>
        <v>6</v>
      </c>
      <c r="O20" s="5">
        <f t="shared" si="1"/>
        <v>6</v>
      </c>
      <c r="P20" s="5">
        <f t="shared" si="2"/>
        <v>6</v>
      </c>
      <c r="Q20" s="5">
        <f t="shared" si="3"/>
        <v>6</v>
      </c>
    </row>
    <row r="21" spans="1:17">
      <c r="A21" s="6" t="s">
        <v>9</v>
      </c>
      <c r="B21" s="7" t="s">
        <v>41</v>
      </c>
      <c r="C21" s="6" t="s">
        <v>48</v>
      </c>
      <c r="D21" s="6" t="s">
        <v>34</v>
      </c>
      <c r="E21" s="9">
        <v>4</v>
      </c>
      <c r="F21" s="9">
        <v>83</v>
      </c>
      <c r="G21" s="10">
        <f t="shared" si="4"/>
        <v>3.3</v>
      </c>
      <c r="H21" s="11">
        <v>1</v>
      </c>
      <c r="I21" s="11"/>
      <c r="K21" s="14"/>
      <c r="L21" s="14"/>
      <c r="N21" s="5">
        <f t="shared" si="0"/>
        <v>4</v>
      </c>
      <c r="O21" s="5">
        <f t="shared" si="1"/>
        <v>4</v>
      </c>
      <c r="P21" s="5">
        <f t="shared" si="2"/>
        <v>4</v>
      </c>
      <c r="Q21" s="5">
        <f t="shared" si="3"/>
        <v>0</v>
      </c>
    </row>
    <row r="22" spans="1:17">
      <c r="A22" s="6" t="s">
        <v>9</v>
      </c>
      <c r="B22" s="7" t="s">
        <v>41</v>
      </c>
      <c r="C22" s="6" t="s">
        <v>49</v>
      </c>
      <c r="D22" s="6" t="s">
        <v>14</v>
      </c>
      <c r="E22" s="9">
        <v>3</v>
      </c>
      <c r="F22" s="9">
        <v>88</v>
      </c>
      <c r="G22" s="10">
        <f t="shared" si="4"/>
        <v>3.7</v>
      </c>
      <c r="H22" s="11">
        <v>1</v>
      </c>
      <c r="I22" s="11"/>
      <c r="K22" s="14"/>
      <c r="L22" s="14"/>
      <c r="N22" s="5">
        <f t="shared" si="0"/>
        <v>3</v>
      </c>
      <c r="O22" s="5">
        <f t="shared" si="1"/>
        <v>3</v>
      </c>
      <c r="P22" s="5">
        <f t="shared" si="2"/>
        <v>3</v>
      </c>
      <c r="Q22" s="5">
        <f t="shared" si="3"/>
        <v>0</v>
      </c>
    </row>
    <row r="23" spans="1:17">
      <c r="A23" s="6" t="s">
        <v>9</v>
      </c>
      <c r="B23" s="7" t="s">
        <v>41</v>
      </c>
      <c r="C23" s="8" t="s">
        <v>50</v>
      </c>
      <c r="D23" s="6" t="s">
        <v>34</v>
      </c>
      <c r="E23" s="9">
        <v>2.5</v>
      </c>
      <c r="F23" s="9">
        <v>85</v>
      </c>
      <c r="G23" s="10">
        <f t="shared" si="4"/>
        <v>3.7</v>
      </c>
      <c r="H23" s="11">
        <v>1</v>
      </c>
      <c r="I23" s="11">
        <v>1</v>
      </c>
      <c r="K23" s="14"/>
      <c r="L23" s="14"/>
      <c r="N23" s="5">
        <f t="shared" si="0"/>
        <v>2.5</v>
      </c>
      <c r="O23" s="5">
        <f t="shared" si="1"/>
        <v>2.5</v>
      </c>
      <c r="P23" s="5">
        <f t="shared" si="2"/>
        <v>2.5</v>
      </c>
      <c r="Q23" s="5">
        <f t="shared" si="3"/>
        <v>2.5</v>
      </c>
    </row>
    <row r="24" spans="1:17">
      <c r="A24" s="6" t="s">
        <v>9</v>
      </c>
      <c r="B24" s="7" t="s">
        <v>41</v>
      </c>
      <c r="C24" s="6" t="s">
        <v>51</v>
      </c>
      <c r="D24" s="6" t="s">
        <v>14</v>
      </c>
      <c r="E24" s="9">
        <v>2</v>
      </c>
      <c r="F24" s="9">
        <v>96</v>
      </c>
      <c r="G24" s="10">
        <f t="shared" si="4"/>
        <v>4</v>
      </c>
      <c r="H24" s="11">
        <v>1</v>
      </c>
      <c r="I24" s="11">
        <v>1</v>
      </c>
      <c r="K24" s="14"/>
      <c r="L24" s="14"/>
      <c r="N24" s="5">
        <f t="shared" si="0"/>
        <v>2</v>
      </c>
      <c r="O24" s="5">
        <f t="shared" si="1"/>
        <v>2</v>
      </c>
      <c r="P24" s="5">
        <f t="shared" si="2"/>
        <v>2</v>
      </c>
      <c r="Q24" s="5">
        <f t="shared" si="3"/>
        <v>2</v>
      </c>
    </row>
    <row r="25" spans="1:17">
      <c r="A25" s="6" t="s">
        <v>9</v>
      </c>
      <c r="B25" s="7" t="s">
        <v>41</v>
      </c>
      <c r="C25" s="6" t="s">
        <v>52</v>
      </c>
      <c r="D25" s="6" t="s">
        <v>14</v>
      </c>
      <c r="E25" s="9">
        <v>3</v>
      </c>
      <c r="F25" s="9">
        <v>90</v>
      </c>
      <c r="G25" s="10">
        <f t="shared" si="4"/>
        <v>4</v>
      </c>
      <c r="H25" s="11">
        <v>1</v>
      </c>
      <c r="I25" s="11">
        <v>1</v>
      </c>
      <c r="K25" s="15"/>
      <c r="L25" s="15"/>
      <c r="N25" s="5">
        <f t="shared" si="0"/>
        <v>3</v>
      </c>
      <c r="O25" s="5">
        <f t="shared" si="1"/>
        <v>3</v>
      </c>
      <c r="P25" s="5">
        <f t="shared" si="2"/>
        <v>3</v>
      </c>
      <c r="Q25" s="5">
        <f t="shared" si="3"/>
        <v>3</v>
      </c>
    </row>
    <row r="26" spans="1:17">
      <c r="A26" s="6" t="s">
        <v>9</v>
      </c>
      <c r="B26" s="7" t="s">
        <v>41</v>
      </c>
      <c r="C26" s="6" t="s">
        <v>53</v>
      </c>
      <c r="D26" s="6" t="s">
        <v>14</v>
      </c>
      <c r="E26" s="9">
        <v>3</v>
      </c>
      <c r="F26" s="9">
        <v>87</v>
      </c>
      <c r="G26" s="10">
        <f t="shared" si="4"/>
        <v>3.7</v>
      </c>
      <c r="H26" s="11">
        <v>1</v>
      </c>
      <c r="I26" s="11">
        <v>1</v>
      </c>
      <c r="K26" s="16" t="s">
        <v>54</v>
      </c>
      <c r="L26" s="17"/>
      <c r="N26" s="5">
        <f t="shared" si="0"/>
        <v>3</v>
      </c>
      <c r="O26" s="5">
        <f t="shared" si="1"/>
        <v>3</v>
      </c>
      <c r="P26" s="5">
        <f t="shared" si="2"/>
        <v>3</v>
      </c>
      <c r="Q26" s="5">
        <f t="shared" si="3"/>
        <v>3</v>
      </c>
    </row>
    <row r="27" spans="1:17">
      <c r="A27" s="6" t="s">
        <v>9</v>
      </c>
      <c r="B27" s="7" t="s">
        <v>41</v>
      </c>
      <c r="C27" s="6" t="s">
        <v>55</v>
      </c>
      <c r="D27" s="6" t="s">
        <v>14</v>
      </c>
      <c r="E27" s="9">
        <v>3.5</v>
      </c>
      <c r="F27" s="9">
        <v>86</v>
      </c>
      <c r="G27" s="10">
        <f t="shared" si="4"/>
        <v>3.7</v>
      </c>
      <c r="H27" s="11">
        <v>1</v>
      </c>
      <c r="I27" s="11">
        <v>1</v>
      </c>
      <c r="K27" s="18"/>
      <c r="L27" s="17"/>
      <c r="N27" s="5">
        <f t="shared" si="0"/>
        <v>3.5</v>
      </c>
      <c r="O27" s="5">
        <f t="shared" si="1"/>
        <v>3.5</v>
      </c>
      <c r="P27" s="5">
        <f t="shared" si="2"/>
        <v>3.5</v>
      </c>
      <c r="Q27" s="5">
        <f t="shared" si="3"/>
        <v>3.5</v>
      </c>
    </row>
    <row r="28" spans="1:17">
      <c r="A28" s="6" t="s">
        <v>9</v>
      </c>
      <c r="B28" s="7" t="s">
        <v>41</v>
      </c>
      <c r="C28" s="8" t="s">
        <v>56</v>
      </c>
      <c r="D28" s="6" t="s">
        <v>14</v>
      </c>
      <c r="E28" s="9">
        <v>0.5</v>
      </c>
      <c r="F28" s="9">
        <v>93</v>
      </c>
      <c r="G28" s="10">
        <f t="shared" si="4"/>
        <v>4</v>
      </c>
      <c r="H28" s="11">
        <v>1</v>
      </c>
      <c r="I28" s="11">
        <v>1</v>
      </c>
      <c r="K28" s="18"/>
      <c r="L28" s="17"/>
      <c r="N28" s="5">
        <f t="shared" si="0"/>
        <v>0.5</v>
      </c>
      <c r="O28" s="5">
        <f t="shared" si="1"/>
        <v>0.5</v>
      </c>
      <c r="P28" s="5">
        <f t="shared" si="2"/>
        <v>0.5</v>
      </c>
      <c r="Q28" s="5">
        <f t="shared" si="3"/>
        <v>0.5</v>
      </c>
    </row>
    <row r="29" spans="1:17">
      <c r="A29" s="6" t="s">
        <v>9</v>
      </c>
      <c r="B29" s="7" t="s">
        <v>41</v>
      </c>
      <c r="C29" s="6" t="s">
        <v>57</v>
      </c>
      <c r="D29" s="6" t="s">
        <v>58</v>
      </c>
      <c r="E29" s="9">
        <v>2</v>
      </c>
      <c r="F29" s="9">
        <v>94</v>
      </c>
      <c r="G29" s="10">
        <f t="shared" si="4"/>
        <v>4</v>
      </c>
      <c r="H29" s="11"/>
      <c r="I29" s="11">
        <v>1</v>
      </c>
      <c r="K29" s="15"/>
      <c r="L29" s="15"/>
      <c r="N29" s="5">
        <f t="shared" si="0"/>
        <v>2</v>
      </c>
      <c r="O29" s="5">
        <f t="shared" si="1"/>
        <v>0</v>
      </c>
      <c r="P29" s="5">
        <f t="shared" si="2"/>
        <v>0</v>
      </c>
      <c r="Q29" s="5">
        <f t="shared" si="3"/>
        <v>2</v>
      </c>
    </row>
    <row r="30" spans="1:17">
      <c r="A30" s="6" t="s">
        <v>9</v>
      </c>
      <c r="B30" s="7" t="s">
        <v>41</v>
      </c>
      <c r="C30" s="8" t="s">
        <v>59</v>
      </c>
      <c r="D30" s="6" t="s">
        <v>58</v>
      </c>
      <c r="E30" s="9">
        <v>2</v>
      </c>
      <c r="F30" s="9">
        <v>90</v>
      </c>
      <c r="G30" s="10">
        <f t="shared" si="4"/>
        <v>4</v>
      </c>
      <c r="H30" s="11"/>
      <c r="I30" s="11">
        <v>1</v>
      </c>
      <c r="K30" s="15"/>
      <c r="L30" s="15"/>
      <c r="N30" s="5">
        <f t="shared" si="0"/>
        <v>2</v>
      </c>
      <c r="O30" s="5">
        <f t="shared" si="1"/>
        <v>0</v>
      </c>
      <c r="P30" s="5">
        <f t="shared" si="2"/>
        <v>0</v>
      </c>
      <c r="Q30" s="5">
        <f t="shared" si="3"/>
        <v>2</v>
      </c>
    </row>
    <row r="31" spans="1:17">
      <c r="A31" s="6" t="s">
        <v>9</v>
      </c>
      <c r="B31" s="7" t="s">
        <v>60</v>
      </c>
      <c r="C31" s="8" t="s">
        <v>61</v>
      </c>
      <c r="D31" s="6" t="s">
        <v>34</v>
      </c>
      <c r="E31" s="9">
        <v>2</v>
      </c>
      <c r="F31" s="9">
        <v>95</v>
      </c>
      <c r="G31" s="10">
        <f t="shared" si="4"/>
        <v>4</v>
      </c>
      <c r="H31" s="11">
        <v>1</v>
      </c>
      <c r="I31" s="11">
        <v>1</v>
      </c>
      <c r="K31" s="15"/>
      <c r="L31" s="15"/>
      <c r="N31" s="5">
        <f t="shared" si="0"/>
        <v>2</v>
      </c>
      <c r="O31" s="5">
        <f t="shared" si="1"/>
        <v>2</v>
      </c>
      <c r="P31" s="5">
        <f t="shared" si="2"/>
        <v>2</v>
      </c>
      <c r="Q31" s="5">
        <f t="shared" si="3"/>
        <v>2</v>
      </c>
    </row>
    <row r="32" spans="1:17">
      <c r="A32" s="6" t="s">
        <v>9</v>
      </c>
      <c r="B32" s="7" t="s">
        <v>60</v>
      </c>
      <c r="C32" s="8" t="s">
        <v>62</v>
      </c>
      <c r="D32" s="6" t="s">
        <v>34</v>
      </c>
      <c r="E32" s="9">
        <v>1</v>
      </c>
      <c r="F32" s="9">
        <v>96</v>
      </c>
      <c r="G32" s="10">
        <f t="shared" si="4"/>
        <v>4</v>
      </c>
      <c r="H32" s="11">
        <v>1</v>
      </c>
      <c r="I32" s="11">
        <v>1</v>
      </c>
      <c r="K32" s="15"/>
      <c r="L32" s="15"/>
      <c r="N32" s="5">
        <f t="shared" si="0"/>
        <v>1</v>
      </c>
      <c r="O32" s="5">
        <f t="shared" si="1"/>
        <v>1</v>
      </c>
      <c r="P32" s="5">
        <f t="shared" si="2"/>
        <v>1</v>
      </c>
      <c r="Q32" s="5">
        <f t="shared" si="3"/>
        <v>1</v>
      </c>
    </row>
    <row r="33" spans="1:17">
      <c r="A33" s="6" t="s">
        <v>63</v>
      </c>
      <c r="B33" s="7" t="s">
        <v>10</v>
      </c>
      <c r="C33" s="8" t="s">
        <v>64</v>
      </c>
      <c r="D33" s="6" t="s">
        <v>14</v>
      </c>
      <c r="E33" s="9">
        <v>3.5</v>
      </c>
      <c r="F33" s="9">
        <v>93</v>
      </c>
      <c r="G33" s="10">
        <f t="shared" si="4"/>
        <v>4</v>
      </c>
      <c r="H33" s="11">
        <v>1</v>
      </c>
      <c r="I33" s="11">
        <v>1</v>
      </c>
      <c r="N33" s="5">
        <f t="shared" si="0"/>
        <v>3.5</v>
      </c>
      <c r="O33" s="5">
        <f t="shared" si="1"/>
        <v>3.5</v>
      </c>
      <c r="P33" s="5">
        <f t="shared" si="2"/>
        <v>3.5</v>
      </c>
      <c r="Q33" s="5">
        <f t="shared" si="3"/>
        <v>3.5</v>
      </c>
    </row>
    <row r="34" spans="1:17">
      <c r="A34" s="6" t="s">
        <v>63</v>
      </c>
      <c r="B34" s="7" t="s">
        <v>10</v>
      </c>
      <c r="C34" s="8" t="s">
        <v>65</v>
      </c>
      <c r="D34" s="6" t="s">
        <v>34</v>
      </c>
      <c r="E34" s="9">
        <v>3</v>
      </c>
      <c r="F34" s="9">
        <v>90</v>
      </c>
      <c r="G34" s="10">
        <f t="shared" si="4"/>
        <v>4</v>
      </c>
      <c r="H34" s="11">
        <v>1</v>
      </c>
      <c r="I34" s="11">
        <v>1</v>
      </c>
      <c r="N34" s="5">
        <f t="shared" si="0"/>
        <v>3</v>
      </c>
      <c r="O34" s="5">
        <f t="shared" si="1"/>
        <v>3</v>
      </c>
      <c r="P34" s="5">
        <f t="shared" si="2"/>
        <v>3</v>
      </c>
      <c r="Q34" s="5">
        <f t="shared" si="3"/>
        <v>3</v>
      </c>
    </row>
    <row r="35" spans="1:17">
      <c r="A35" s="6" t="s">
        <v>63</v>
      </c>
      <c r="B35" s="7" t="s">
        <v>10</v>
      </c>
      <c r="C35" s="8" t="s">
        <v>66</v>
      </c>
      <c r="D35" s="6" t="s">
        <v>58</v>
      </c>
      <c r="E35" s="9">
        <v>1</v>
      </c>
      <c r="F35" s="9">
        <v>92</v>
      </c>
      <c r="G35" s="10">
        <f t="shared" ref="G35:G66" si="5">IF(OR(F35&gt;100,ISBLANK(F35)),"",IF(F35&gt;=90,4,IF(F35&gt;=85,3.7,IF(F35&gt;=82,3.3,IF(F35&gt;=78,3,IF(F35&gt;=75,2.7,IF(F35&gt;=72,2.3,IF(F35&gt;=68,2,IF(F35&gt;=64,1.5,IF(F35&gt;=60,1,IF(F35&gt;=0,0,-1)))))))))))</f>
        <v>4</v>
      </c>
      <c r="H35" s="11">
        <v>1</v>
      </c>
      <c r="I35" s="11">
        <v>1</v>
      </c>
      <c r="N35" s="5">
        <f t="shared" si="0"/>
        <v>1</v>
      </c>
      <c r="O35" s="5">
        <f t="shared" si="1"/>
        <v>0</v>
      </c>
      <c r="P35" s="5">
        <f t="shared" si="2"/>
        <v>1</v>
      </c>
      <c r="Q35" s="5">
        <f t="shared" si="3"/>
        <v>1</v>
      </c>
    </row>
    <row r="36" spans="1:17">
      <c r="A36" s="6" t="s">
        <v>63</v>
      </c>
      <c r="B36" s="7" t="s">
        <v>10</v>
      </c>
      <c r="C36" s="8" t="s">
        <v>67</v>
      </c>
      <c r="D36" s="6" t="s">
        <v>12</v>
      </c>
      <c r="E36" s="9">
        <v>2</v>
      </c>
      <c r="F36" s="9">
        <v>90</v>
      </c>
      <c r="G36" s="10">
        <f t="shared" si="5"/>
        <v>4</v>
      </c>
      <c r="H36" s="11"/>
      <c r="I36" s="11">
        <v>1</v>
      </c>
      <c r="N36" s="5">
        <f t="shared" si="0"/>
        <v>2</v>
      </c>
      <c r="O36" s="5">
        <f t="shared" si="1"/>
        <v>0</v>
      </c>
      <c r="P36" s="5">
        <f t="shared" si="2"/>
        <v>0</v>
      </c>
      <c r="Q36" s="5">
        <f t="shared" si="3"/>
        <v>2</v>
      </c>
    </row>
    <row r="37" spans="1:17">
      <c r="A37" s="6" t="s">
        <v>63</v>
      </c>
      <c r="B37" s="7" t="s">
        <v>10</v>
      </c>
      <c r="C37" s="8" t="s">
        <v>68</v>
      </c>
      <c r="D37" s="6" t="s">
        <v>34</v>
      </c>
      <c r="E37" s="9">
        <v>4</v>
      </c>
      <c r="F37" s="9">
        <v>75</v>
      </c>
      <c r="G37" s="10">
        <f t="shared" si="5"/>
        <v>2.7</v>
      </c>
      <c r="H37" s="11">
        <v>1</v>
      </c>
      <c r="I37" s="11"/>
      <c r="N37" s="5">
        <f t="shared" si="0"/>
        <v>4</v>
      </c>
      <c r="O37" s="5">
        <f t="shared" si="1"/>
        <v>4</v>
      </c>
      <c r="P37" s="5">
        <f t="shared" si="2"/>
        <v>4</v>
      </c>
      <c r="Q37" s="5">
        <f t="shared" si="3"/>
        <v>0</v>
      </c>
    </row>
    <row r="38" spans="1:17">
      <c r="A38" s="6" t="s">
        <v>63</v>
      </c>
      <c r="B38" s="7" t="s">
        <v>10</v>
      </c>
      <c r="C38" s="8" t="s">
        <v>69</v>
      </c>
      <c r="D38" s="6" t="s">
        <v>14</v>
      </c>
      <c r="E38" s="9">
        <v>0.5</v>
      </c>
      <c r="F38" s="9">
        <v>94</v>
      </c>
      <c r="G38" s="10">
        <f t="shared" si="5"/>
        <v>4</v>
      </c>
      <c r="H38" s="11">
        <v>1</v>
      </c>
      <c r="I38" s="11">
        <v>1</v>
      </c>
      <c r="N38" s="5">
        <f t="shared" si="0"/>
        <v>0.5</v>
      </c>
      <c r="O38" s="5">
        <f t="shared" si="1"/>
        <v>0.5</v>
      </c>
      <c r="P38" s="5">
        <f t="shared" si="2"/>
        <v>0.5</v>
      </c>
      <c r="Q38" s="5">
        <f t="shared" si="3"/>
        <v>0.5</v>
      </c>
    </row>
    <row r="39" spans="1:17">
      <c r="A39" s="6" t="s">
        <v>63</v>
      </c>
      <c r="B39" s="7" t="s">
        <v>10</v>
      </c>
      <c r="C39" s="8" t="s">
        <v>70</v>
      </c>
      <c r="D39" s="6" t="s">
        <v>14</v>
      </c>
      <c r="E39" s="9">
        <v>1</v>
      </c>
      <c r="F39" s="9">
        <v>97</v>
      </c>
      <c r="G39" s="10">
        <f t="shared" si="5"/>
        <v>4</v>
      </c>
      <c r="H39" s="11">
        <v>1</v>
      </c>
      <c r="I39" s="11">
        <v>1</v>
      </c>
      <c r="N39" s="5">
        <f t="shared" si="0"/>
        <v>1</v>
      </c>
      <c r="O39" s="5">
        <f t="shared" si="1"/>
        <v>1</v>
      </c>
      <c r="P39" s="5">
        <f t="shared" si="2"/>
        <v>1</v>
      </c>
      <c r="Q39" s="5">
        <f t="shared" si="3"/>
        <v>1</v>
      </c>
    </row>
    <row r="40" spans="1:17">
      <c r="A40" s="6" t="s">
        <v>63</v>
      </c>
      <c r="B40" s="7" t="s">
        <v>10</v>
      </c>
      <c r="C40" s="13" t="s">
        <v>71</v>
      </c>
      <c r="D40" s="6" t="s">
        <v>34</v>
      </c>
      <c r="E40" s="11">
        <v>3.5</v>
      </c>
      <c r="F40" s="11">
        <v>82</v>
      </c>
      <c r="G40" s="10">
        <f t="shared" si="5"/>
        <v>3.3</v>
      </c>
      <c r="H40" s="11">
        <v>1</v>
      </c>
      <c r="I40" s="11">
        <v>1</v>
      </c>
      <c r="N40" s="5">
        <f t="shared" si="0"/>
        <v>3.5</v>
      </c>
      <c r="O40" s="5">
        <f t="shared" si="1"/>
        <v>3.5</v>
      </c>
      <c r="P40" s="5">
        <f t="shared" si="2"/>
        <v>3.5</v>
      </c>
      <c r="Q40" s="5">
        <f t="shared" si="3"/>
        <v>3.5</v>
      </c>
    </row>
    <row r="41" spans="1:17">
      <c r="A41" s="6" t="s">
        <v>63</v>
      </c>
      <c r="B41" s="7" t="s">
        <v>10</v>
      </c>
      <c r="C41" s="6" t="s">
        <v>72</v>
      </c>
      <c r="D41" s="6" t="s">
        <v>34</v>
      </c>
      <c r="E41" s="9">
        <v>2</v>
      </c>
      <c r="F41" s="9">
        <v>93</v>
      </c>
      <c r="G41" s="10">
        <f t="shared" si="5"/>
        <v>4</v>
      </c>
      <c r="H41" s="11">
        <v>1</v>
      </c>
      <c r="I41" s="11">
        <v>1</v>
      </c>
      <c r="N41" s="5">
        <f t="shared" si="0"/>
        <v>2</v>
      </c>
      <c r="O41" s="5">
        <f t="shared" si="1"/>
        <v>2</v>
      </c>
      <c r="P41" s="5">
        <f t="shared" si="2"/>
        <v>2</v>
      </c>
      <c r="Q41" s="5">
        <f t="shared" si="3"/>
        <v>2</v>
      </c>
    </row>
    <row r="42" spans="1:17">
      <c r="A42" s="6" t="s">
        <v>63</v>
      </c>
      <c r="B42" s="7" t="s">
        <v>10</v>
      </c>
      <c r="C42" s="8" t="s">
        <v>73</v>
      </c>
      <c r="D42" s="6" t="s">
        <v>14</v>
      </c>
      <c r="E42" s="9">
        <v>3</v>
      </c>
      <c r="F42" s="9">
        <v>85</v>
      </c>
      <c r="G42" s="10">
        <f t="shared" si="5"/>
        <v>3.7</v>
      </c>
      <c r="H42" s="11">
        <v>1</v>
      </c>
      <c r="I42" s="11">
        <v>1</v>
      </c>
      <c r="N42" s="5">
        <f t="shared" si="0"/>
        <v>3</v>
      </c>
      <c r="O42" s="5">
        <f t="shared" si="1"/>
        <v>3</v>
      </c>
      <c r="P42" s="5">
        <f t="shared" si="2"/>
        <v>3</v>
      </c>
      <c r="Q42" s="5">
        <f t="shared" si="3"/>
        <v>3</v>
      </c>
    </row>
    <row r="43" spans="1:17">
      <c r="A43" s="6" t="s">
        <v>63</v>
      </c>
      <c r="B43" s="7" t="s">
        <v>10</v>
      </c>
      <c r="C43" s="13" t="s">
        <v>74</v>
      </c>
      <c r="D43" s="6" t="s">
        <v>14</v>
      </c>
      <c r="E43" s="11">
        <v>3</v>
      </c>
      <c r="F43" s="11">
        <v>91</v>
      </c>
      <c r="G43" s="10">
        <f t="shared" si="5"/>
        <v>4</v>
      </c>
      <c r="H43" s="11">
        <v>1</v>
      </c>
      <c r="I43" s="11">
        <v>1</v>
      </c>
      <c r="N43" s="5">
        <f t="shared" si="0"/>
        <v>3</v>
      </c>
      <c r="O43" s="5">
        <f t="shared" si="1"/>
        <v>3</v>
      </c>
      <c r="P43" s="5">
        <f t="shared" si="2"/>
        <v>3</v>
      </c>
      <c r="Q43" s="5">
        <f t="shared" si="3"/>
        <v>3</v>
      </c>
    </row>
    <row r="44" spans="1:17">
      <c r="A44" s="6" t="s">
        <v>63</v>
      </c>
      <c r="B44" s="7" t="s">
        <v>10</v>
      </c>
      <c r="C44" s="13" t="s">
        <v>75</v>
      </c>
      <c r="D44" s="6" t="s">
        <v>12</v>
      </c>
      <c r="E44" s="11">
        <v>1</v>
      </c>
      <c r="F44" s="11">
        <v>94</v>
      </c>
      <c r="G44" s="10">
        <f t="shared" si="5"/>
        <v>4</v>
      </c>
      <c r="H44" s="11"/>
      <c r="I44" s="11">
        <v>1</v>
      </c>
      <c r="N44" s="5">
        <f t="shared" si="0"/>
        <v>1</v>
      </c>
      <c r="O44" s="5">
        <f t="shared" si="1"/>
        <v>0</v>
      </c>
      <c r="P44" s="5">
        <f t="shared" si="2"/>
        <v>0</v>
      </c>
      <c r="Q44" s="5">
        <f t="shared" si="3"/>
        <v>1</v>
      </c>
    </row>
    <row r="45" spans="1:17">
      <c r="A45" s="6" t="s">
        <v>63</v>
      </c>
      <c r="B45" s="7" t="s">
        <v>41</v>
      </c>
      <c r="C45" s="13" t="s">
        <v>76</v>
      </c>
      <c r="D45" s="6" t="s">
        <v>12</v>
      </c>
      <c r="E45" s="11">
        <v>2</v>
      </c>
      <c r="F45" s="11">
        <v>93</v>
      </c>
      <c r="G45" s="10">
        <f t="shared" si="5"/>
        <v>4</v>
      </c>
      <c r="H45" s="11"/>
      <c r="I45" s="11">
        <v>1</v>
      </c>
      <c r="N45" s="5">
        <f t="shared" si="0"/>
        <v>2</v>
      </c>
      <c r="O45" s="5">
        <f t="shared" si="1"/>
        <v>0</v>
      </c>
      <c r="P45" s="5">
        <f t="shared" si="2"/>
        <v>0</v>
      </c>
      <c r="Q45" s="5">
        <f t="shared" si="3"/>
        <v>2</v>
      </c>
    </row>
    <row r="46" spans="1:17">
      <c r="A46" s="6" t="s">
        <v>63</v>
      </c>
      <c r="B46" s="7" t="s">
        <v>41</v>
      </c>
      <c r="C46" s="13" t="s">
        <v>77</v>
      </c>
      <c r="D46" s="6" t="s">
        <v>12</v>
      </c>
      <c r="E46" s="11">
        <v>2</v>
      </c>
      <c r="F46" s="11">
        <v>97</v>
      </c>
      <c r="G46" s="10">
        <f t="shared" si="5"/>
        <v>4</v>
      </c>
      <c r="H46" s="11"/>
      <c r="I46" s="11">
        <v>1</v>
      </c>
      <c r="N46" s="5">
        <f t="shared" si="0"/>
        <v>2</v>
      </c>
      <c r="O46" s="5">
        <f t="shared" si="1"/>
        <v>0</v>
      </c>
      <c r="P46" s="5">
        <f t="shared" si="2"/>
        <v>0</v>
      </c>
      <c r="Q46" s="5">
        <f t="shared" si="3"/>
        <v>2</v>
      </c>
    </row>
    <row r="47" spans="1:17">
      <c r="A47" s="6" t="s">
        <v>63</v>
      </c>
      <c r="B47" s="7" t="s">
        <v>41</v>
      </c>
      <c r="C47" s="13" t="s">
        <v>78</v>
      </c>
      <c r="D47" s="6" t="s">
        <v>12</v>
      </c>
      <c r="E47" s="11">
        <v>1</v>
      </c>
      <c r="F47" s="19">
        <v>97</v>
      </c>
      <c r="G47" s="10">
        <f t="shared" si="5"/>
        <v>4</v>
      </c>
      <c r="H47" s="11"/>
      <c r="I47" s="11">
        <v>1</v>
      </c>
      <c r="N47" s="5">
        <f t="shared" si="0"/>
        <v>1</v>
      </c>
      <c r="O47" s="5">
        <f t="shared" si="1"/>
        <v>0</v>
      </c>
      <c r="P47" s="5">
        <f t="shared" si="2"/>
        <v>0</v>
      </c>
      <c r="Q47" s="5">
        <f t="shared" si="3"/>
        <v>1</v>
      </c>
    </row>
    <row r="48" spans="1:17">
      <c r="A48" s="11" t="s">
        <v>63</v>
      </c>
      <c r="B48" s="20" t="s">
        <v>41</v>
      </c>
      <c r="C48" s="13" t="s">
        <v>79</v>
      </c>
      <c r="D48" s="6" t="s">
        <v>34</v>
      </c>
      <c r="E48" s="11">
        <v>3</v>
      </c>
      <c r="F48" s="11">
        <v>96</v>
      </c>
      <c r="G48" s="10">
        <f t="shared" si="5"/>
        <v>4</v>
      </c>
      <c r="H48" s="11"/>
      <c r="I48" s="11">
        <v>1</v>
      </c>
      <c r="N48" s="5">
        <f t="shared" si="0"/>
        <v>3</v>
      </c>
      <c r="O48" s="5">
        <f t="shared" si="1"/>
        <v>3</v>
      </c>
      <c r="P48" s="5">
        <f t="shared" si="2"/>
        <v>0</v>
      </c>
      <c r="Q48" s="5">
        <f t="shared" si="3"/>
        <v>3</v>
      </c>
    </row>
    <row r="49" spans="1:17">
      <c r="A49" s="11" t="s">
        <v>63</v>
      </c>
      <c r="B49" s="20" t="s">
        <v>41</v>
      </c>
      <c r="C49" s="13" t="s">
        <v>80</v>
      </c>
      <c r="D49" s="6" t="s">
        <v>34</v>
      </c>
      <c r="E49" s="11">
        <v>2</v>
      </c>
      <c r="F49" s="11">
        <v>94</v>
      </c>
      <c r="G49" s="10">
        <f t="shared" si="5"/>
        <v>4</v>
      </c>
      <c r="H49" s="11"/>
      <c r="I49" s="11">
        <v>1</v>
      </c>
      <c r="N49" s="5">
        <f t="shared" si="0"/>
        <v>2</v>
      </c>
      <c r="O49" s="5">
        <f t="shared" si="1"/>
        <v>2</v>
      </c>
      <c r="P49" s="5">
        <f t="shared" si="2"/>
        <v>0</v>
      </c>
      <c r="Q49" s="5">
        <f t="shared" si="3"/>
        <v>2</v>
      </c>
    </row>
    <row r="50" spans="1:17">
      <c r="A50" s="11" t="s">
        <v>63</v>
      </c>
      <c r="B50" s="20" t="s">
        <v>41</v>
      </c>
      <c r="C50" s="13" t="s">
        <v>81</v>
      </c>
      <c r="D50" s="6" t="s">
        <v>14</v>
      </c>
      <c r="E50" s="11">
        <v>3</v>
      </c>
      <c r="F50" s="11">
        <v>87</v>
      </c>
      <c r="G50" s="10">
        <f t="shared" si="5"/>
        <v>3.7</v>
      </c>
      <c r="H50" s="11">
        <v>1</v>
      </c>
      <c r="I50" s="11">
        <v>1</v>
      </c>
      <c r="N50" s="5">
        <f t="shared" si="0"/>
        <v>3</v>
      </c>
      <c r="O50" s="5">
        <f t="shared" si="1"/>
        <v>3</v>
      </c>
      <c r="P50" s="5">
        <f t="shared" si="2"/>
        <v>3</v>
      </c>
      <c r="Q50" s="5">
        <f t="shared" si="3"/>
        <v>3</v>
      </c>
    </row>
    <row r="51" spans="1:17">
      <c r="A51" s="11" t="s">
        <v>63</v>
      </c>
      <c r="B51" s="20" t="s">
        <v>41</v>
      </c>
      <c r="C51" s="13" t="s">
        <v>82</v>
      </c>
      <c r="D51" s="6" t="s">
        <v>14</v>
      </c>
      <c r="E51" s="11">
        <v>1</v>
      </c>
      <c r="F51" s="11">
        <v>96</v>
      </c>
      <c r="G51" s="10">
        <f t="shared" si="5"/>
        <v>4</v>
      </c>
      <c r="H51" s="11">
        <v>1</v>
      </c>
      <c r="I51" s="11">
        <v>1</v>
      </c>
      <c r="N51" s="5">
        <f t="shared" si="0"/>
        <v>1</v>
      </c>
      <c r="O51" s="5">
        <f t="shared" si="1"/>
        <v>1</v>
      </c>
      <c r="P51" s="5">
        <f t="shared" si="2"/>
        <v>1</v>
      </c>
      <c r="Q51" s="5">
        <f t="shared" si="3"/>
        <v>1</v>
      </c>
    </row>
    <row r="52" spans="1:17">
      <c r="A52" s="11" t="s">
        <v>63</v>
      </c>
      <c r="B52" s="20" t="s">
        <v>41</v>
      </c>
      <c r="C52" s="13" t="s">
        <v>83</v>
      </c>
      <c r="D52" s="6" t="s">
        <v>14</v>
      </c>
      <c r="E52" s="11">
        <v>0.5</v>
      </c>
      <c r="F52" s="11">
        <v>92</v>
      </c>
      <c r="G52" s="10">
        <f t="shared" si="5"/>
        <v>4</v>
      </c>
      <c r="H52" s="11">
        <v>1</v>
      </c>
      <c r="I52" s="11">
        <v>1</v>
      </c>
      <c r="N52" s="5">
        <f t="shared" si="0"/>
        <v>0.5</v>
      </c>
      <c r="O52" s="5">
        <f t="shared" si="1"/>
        <v>0.5</v>
      </c>
      <c r="P52" s="5">
        <f t="shared" si="2"/>
        <v>0.5</v>
      </c>
      <c r="Q52" s="5">
        <f t="shared" si="3"/>
        <v>0.5</v>
      </c>
    </row>
    <row r="53" spans="1:17">
      <c r="A53" s="11" t="s">
        <v>63</v>
      </c>
      <c r="B53" s="20" t="s">
        <v>41</v>
      </c>
      <c r="C53" s="13" t="s">
        <v>84</v>
      </c>
      <c r="D53" s="6" t="s">
        <v>34</v>
      </c>
      <c r="E53" s="11">
        <v>2</v>
      </c>
      <c r="F53" s="11">
        <v>95</v>
      </c>
      <c r="G53" s="10">
        <f t="shared" si="5"/>
        <v>4</v>
      </c>
      <c r="H53" s="11"/>
      <c r="I53" s="11">
        <v>1</v>
      </c>
      <c r="N53" s="5">
        <f t="shared" si="0"/>
        <v>2</v>
      </c>
      <c r="O53" s="5">
        <f t="shared" si="1"/>
        <v>2</v>
      </c>
      <c r="P53" s="5">
        <f t="shared" si="2"/>
        <v>0</v>
      </c>
      <c r="Q53" s="5">
        <f t="shared" si="3"/>
        <v>2</v>
      </c>
    </row>
    <row r="54" spans="1:17">
      <c r="A54" s="11" t="s">
        <v>63</v>
      </c>
      <c r="B54" s="20" t="s">
        <v>41</v>
      </c>
      <c r="C54" s="13" t="s">
        <v>85</v>
      </c>
      <c r="D54" s="6" t="s">
        <v>34</v>
      </c>
      <c r="E54" s="11">
        <v>2.5</v>
      </c>
      <c r="F54" s="11">
        <v>94</v>
      </c>
      <c r="G54" s="10">
        <f t="shared" si="5"/>
        <v>4</v>
      </c>
      <c r="H54" s="11">
        <v>1</v>
      </c>
      <c r="I54" s="11">
        <v>1</v>
      </c>
      <c r="N54" s="5">
        <f t="shared" si="0"/>
        <v>2.5</v>
      </c>
      <c r="O54" s="5">
        <f t="shared" si="1"/>
        <v>2.5</v>
      </c>
      <c r="P54" s="5">
        <f t="shared" si="2"/>
        <v>2.5</v>
      </c>
      <c r="Q54" s="5">
        <f t="shared" si="3"/>
        <v>2.5</v>
      </c>
    </row>
    <row r="55" spans="1:17">
      <c r="A55" s="11" t="s">
        <v>63</v>
      </c>
      <c r="B55" s="20" t="s">
        <v>41</v>
      </c>
      <c r="C55" s="13" t="s">
        <v>86</v>
      </c>
      <c r="D55" s="6" t="s">
        <v>34</v>
      </c>
      <c r="E55" s="11">
        <v>3</v>
      </c>
      <c r="F55" s="19">
        <v>92</v>
      </c>
      <c r="G55" s="10">
        <f t="shared" si="5"/>
        <v>4</v>
      </c>
      <c r="H55" s="11">
        <v>1</v>
      </c>
      <c r="I55" s="11">
        <v>1</v>
      </c>
      <c r="N55" s="5">
        <f t="shared" si="0"/>
        <v>3</v>
      </c>
      <c r="O55" s="5">
        <f t="shared" si="1"/>
        <v>3</v>
      </c>
      <c r="P55" s="5">
        <f t="shared" si="2"/>
        <v>3</v>
      </c>
      <c r="Q55" s="5">
        <f t="shared" si="3"/>
        <v>3</v>
      </c>
    </row>
    <row r="56" spans="1:17">
      <c r="A56" s="11" t="s">
        <v>63</v>
      </c>
      <c r="B56" s="20" t="s">
        <v>41</v>
      </c>
      <c r="C56" s="13" t="s">
        <v>87</v>
      </c>
      <c r="D56" s="6" t="s">
        <v>34</v>
      </c>
      <c r="E56" s="11">
        <v>2</v>
      </c>
      <c r="F56" s="11">
        <v>88</v>
      </c>
      <c r="G56" s="10">
        <f t="shared" si="5"/>
        <v>3.7</v>
      </c>
      <c r="H56" s="11">
        <v>1</v>
      </c>
      <c r="I56" s="11">
        <v>1</v>
      </c>
      <c r="N56" s="5">
        <f t="shared" si="0"/>
        <v>2</v>
      </c>
      <c r="O56" s="5">
        <f t="shared" ref="O56:O102" si="6">IF(AND(D56&lt;&gt;"公共基础选修",D56&lt;&gt;"通识教育选修",D56&lt;&gt;"专业教育选修",G56&lt;&gt;"N/A"),E56,0)</f>
        <v>2</v>
      </c>
      <c r="P56" s="5">
        <f t="shared" si="2"/>
        <v>2</v>
      </c>
      <c r="Q56" s="5">
        <f t="shared" si="3"/>
        <v>2</v>
      </c>
    </row>
    <row r="57" spans="1:17">
      <c r="A57" s="11" t="s">
        <v>63</v>
      </c>
      <c r="B57" s="20" t="s">
        <v>41</v>
      </c>
      <c r="C57" s="13" t="s">
        <v>88</v>
      </c>
      <c r="D57" s="6" t="s">
        <v>34</v>
      </c>
      <c r="E57" s="11">
        <v>2</v>
      </c>
      <c r="F57" s="11">
        <v>88</v>
      </c>
      <c r="G57" s="10">
        <f t="shared" si="5"/>
        <v>3.7</v>
      </c>
      <c r="H57" s="11">
        <v>1</v>
      </c>
      <c r="I57" s="11">
        <v>1</v>
      </c>
      <c r="N57" s="5">
        <f t="shared" si="0"/>
        <v>2</v>
      </c>
      <c r="O57" s="5">
        <f t="shared" si="6"/>
        <v>2</v>
      </c>
      <c r="P57" s="5">
        <f t="shared" si="2"/>
        <v>2</v>
      </c>
      <c r="Q57" s="5">
        <f t="shared" si="3"/>
        <v>2</v>
      </c>
    </row>
    <row r="58" spans="1:17">
      <c r="A58" s="11" t="s">
        <v>63</v>
      </c>
      <c r="B58" s="20" t="s">
        <v>41</v>
      </c>
      <c r="C58" s="13" t="s">
        <v>89</v>
      </c>
      <c r="D58" s="6" t="s">
        <v>58</v>
      </c>
      <c r="E58" s="11">
        <v>2</v>
      </c>
      <c r="F58" s="11">
        <v>84</v>
      </c>
      <c r="G58" s="10">
        <f t="shared" si="5"/>
        <v>3.3</v>
      </c>
      <c r="H58" s="11">
        <v>1</v>
      </c>
      <c r="I58" s="11">
        <v>1</v>
      </c>
      <c r="N58" s="5">
        <f t="shared" si="0"/>
        <v>2</v>
      </c>
      <c r="O58" s="5">
        <f t="shared" si="6"/>
        <v>0</v>
      </c>
      <c r="P58" s="5">
        <f t="shared" si="2"/>
        <v>2</v>
      </c>
      <c r="Q58" s="5">
        <f t="shared" si="3"/>
        <v>2</v>
      </c>
    </row>
    <row r="59" spans="1:17">
      <c r="A59" s="11" t="s">
        <v>63</v>
      </c>
      <c r="B59" s="20" t="s">
        <v>41</v>
      </c>
      <c r="C59" s="13" t="s">
        <v>90</v>
      </c>
      <c r="D59" s="6" t="s">
        <v>58</v>
      </c>
      <c r="E59" s="11">
        <v>2</v>
      </c>
      <c r="F59" s="11">
        <v>85</v>
      </c>
      <c r="G59" s="10">
        <f t="shared" si="5"/>
        <v>3.7</v>
      </c>
      <c r="H59" s="11"/>
      <c r="I59" s="11">
        <v>1</v>
      </c>
      <c r="N59" s="5">
        <f t="shared" si="0"/>
        <v>2</v>
      </c>
      <c r="O59" s="5">
        <f t="shared" si="6"/>
        <v>0</v>
      </c>
      <c r="P59" s="5">
        <f t="shared" si="2"/>
        <v>0</v>
      </c>
      <c r="Q59" s="5">
        <f t="shared" si="3"/>
        <v>2</v>
      </c>
    </row>
    <row r="60" spans="1:17">
      <c r="A60" s="11" t="s">
        <v>63</v>
      </c>
      <c r="B60" s="20" t="s">
        <v>41</v>
      </c>
      <c r="C60" s="13" t="s">
        <v>91</v>
      </c>
      <c r="D60" s="6" t="s">
        <v>34</v>
      </c>
      <c r="E60" s="11">
        <v>2.5</v>
      </c>
      <c r="F60" s="11">
        <v>77</v>
      </c>
      <c r="G60" s="10">
        <f t="shared" si="5"/>
        <v>2.7</v>
      </c>
      <c r="H60" s="11">
        <v>1</v>
      </c>
      <c r="I60" s="11">
        <v>1</v>
      </c>
      <c r="N60" s="5">
        <f t="shared" si="0"/>
        <v>2.5</v>
      </c>
      <c r="O60" s="5">
        <f t="shared" si="6"/>
        <v>2.5</v>
      </c>
      <c r="P60" s="5">
        <f t="shared" si="2"/>
        <v>2.5</v>
      </c>
      <c r="Q60" s="5">
        <f t="shared" si="3"/>
        <v>2.5</v>
      </c>
    </row>
    <row r="61" spans="1:17">
      <c r="A61" s="11" t="s">
        <v>63</v>
      </c>
      <c r="B61" s="20" t="s">
        <v>60</v>
      </c>
      <c r="C61" s="21" t="s">
        <v>92</v>
      </c>
      <c r="D61" s="6" t="s">
        <v>58</v>
      </c>
      <c r="E61" s="11">
        <v>2</v>
      </c>
      <c r="F61" s="11">
        <v>95</v>
      </c>
      <c r="G61" s="10">
        <f t="shared" si="5"/>
        <v>4</v>
      </c>
      <c r="H61" s="11"/>
      <c r="I61" s="11">
        <v>1</v>
      </c>
      <c r="N61" s="5">
        <f t="shared" si="0"/>
        <v>2</v>
      </c>
      <c r="O61" s="5">
        <f t="shared" si="6"/>
        <v>0</v>
      </c>
      <c r="P61" s="5">
        <f t="shared" si="2"/>
        <v>0</v>
      </c>
      <c r="Q61" s="5">
        <f t="shared" si="3"/>
        <v>2</v>
      </c>
    </row>
    <row r="62" spans="1:17">
      <c r="A62" s="11" t="s">
        <v>63</v>
      </c>
      <c r="B62" s="20" t="s">
        <v>60</v>
      </c>
      <c r="C62" s="13" t="s">
        <v>93</v>
      </c>
      <c r="D62" s="6" t="s">
        <v>34</v>
      </c>
      <c r="E62" s="11">
        <v>2</v>
      </c>
      <c r="F62" s="11">
        <v>93</v>
      </c>
      <c r="G62" s="10">
        <f t="shared" si="5"/>
        <v>4</v>
      </c>
      <c r="H62" s="11">
        <v>1</v>
      </c>
      <c r="I62" s="11">
        <v>1</v>
      </c>
      <c r="N62" s="5">
        <f t="shared" si="0"/>
        <v>2</v>
      </c>
      <c r="O62" s="5">
        <f t="shared" si="6"/>
        <v>2</v>
      </c>
      <c r="P62" s="5">
        <f t="shared" si="2"/>
        <v>2</v>
      </c>
      <c r="Q62" s="5">
        <f t="shared" si="3"/>
        <v>2</v>
      </c>
    </row>
    <row r="63" spans="1:17">
      <c r="A63" s="11" t="s">
        <v>63</v>
      </c>
      <c r="B63" s="20" t="s">
        <v>41</v>
      </c>
      <c r="C63" s="13" t="s">
        <v>48</v>
      </c>
      <c r="D63" s="6" t="s">
        <v>34</v>
      </c>
      <c r="E63" s="11">
        <v>4</v>
      </c>
      <c r="F63" s="11">
        <v>85</v>
      </c>
      <c r="G63" s="10">
        <f t="shared" si="5"/>
        <v>3.7</v>
      </c>
      <c r="H63" s="11"/>
      <c r="I63" s="11">
        <v>1</v>
      </c>
      <c r="N63" s="5">
        <f t="shared" si="0"/>
        <v>4</v>
      </c>
      <c r="O63" s="5">
        <f t="shared" si="6"/>
        <v>4</v>
      </c>
      <c r="P63" s="5">
        <f t="shared" si="2"/>
        <v>0</v>
      </c>
      <c r="Q63" s="5">
        <f t="shared" si="3"/>
        <v>4</v>
      </c>
    </row>
    <row r="64" spans="1:17">
      <c r="A64" s="11" t="s">
        <v>94</v>
      </c>
      <c r="B64" s="20" t="s">
        <v>10</v>
      </c>
      <c r="C64" s="13" t="s">
        <v>95</v>
      </c>
      <c r="D64" s="6" t="s">
        <v>12</v>
      </c>
      <c r="E64" s="11">
        <v>2</v>
      </c>
      <c r="F64" s="11">
        <v>91</v>
      </c>
      <c r="G64" s="10">
        <f t="shared" si="5"/>
        <v>4</v>
      </c>
      <c r="H64" s="11"/>
      <c r="I64" s="11">
        <v>1</v>
      </c>
      <c r="N64" s="5">
        <f t="shared" si="0"/>
        <v>2</v>
      </c>
      <c r="O64" s="5">
        <f t="shared" si="6"/>
        <v>0</v>
      </c>
      <c r="P64" s="5">
        <f t="shared" si="2"/>
        <v>0</v>
      </c>
      <c r="Q64" s="5">
        <f t="shared" si="3"/>
        <v>2</v>
      </c>
    </row>
    <row r="65" spans="1:17">
      <c r="A65" s="11" t="s">
        <v>94</v>
      </c>
      <c r="B65" s="20" t="s">
        <v>10</v>
      </c>
      <c r="C65" s="13" t="s">
        <v>96</v>
      </c>
      <c r="D65" s="11" t="s">
        <v>12</v>
      </c>
      <c r="E65" s="11">
        <v>2</v>
      </c>
      <c r="F65" s="11">
        <v>99</v>
      </c>
      <c r="G65" s="10">
        <f t="shared" si="5"/>
        <v>4</v>
      </c>
      <c r="H65" s="11"/>
      <c r="I65" s="11">
        <v>1</v>
      </c>
      <c r="N65" s="5">
        <f t="shared" si="0"/>
        <v>2</v>
      </c>
      <c r="O65" s="5">
        <f t="shared" si="6"/>
        <v>0</v>
      </c>
      <c r="P65" s="5">
        <f t="shared" si="2"/>
        <v>0</v>
      </c>
      <c r="Q65" s="5">
        <f t="shared" si="3"/>
        <v>2</v>
      </c>
    </row>
    <row r="66" spans="1:17">
      <c r="A66" s="11" t="s">
        <v>94</v>
      </c>
      <c r="B66" s="20" t="s">
        <v>10</v>
      </c>
      <c r="C66" s="13" t="s">
        <v>97</v>
      </c>
      <c r="D66" s="11" t="s">
        <v>34</v>
      </c>
      <c r="E66" s="11">
        <v>2</v>
      </c>
      <c r="F66" s="11">
        <v>92</v>
      </c>
      <c r="G66" s="10">
        <f t="shared" si="5"/>
        <v>4</v>
      </c>
      <c r="H66" s="11"/>
      <c r="I66" s="11">
        <v>1</v>
      </c>
      <c r="N66" s="5">
        <f>IF(G66="N/A",0,E66)</f>
        <v>2</v>
      </c>
      <c r="O66" s="5">
        <f t="shared" si="6"/>
        <v>2</v>
      </c>
      <c r="P66" s="5">
        <f t="shared" ref="P66:P101" si="7">IF(AND(H66=1,G66&lt;&gt;"N/A"),E66,0)</f>
        <v>0</v>
      </c>
      <c r="Q66" s="5">
        <f>IF(AND(I66=1,G66&lt;&gt;"N/A"),E66,0)</f>
        <v>2</v>
      </c>
    </row>
    <row r="67" spans="1:17">
      <c r="A67" s="11" t="s">
        <v>94</v>
      </c>
      <c r="B67" s="20" t="s">
        <v>10</v>
      </c>
      <c r="C67" s="13" t="s">
        <v>98</v>
      </c>
      <c r="D67" s="11" t="s">
        <v>34</v>
      </c>
      <c r="E67" s="11">
        <v>2</v>
      </c>
      <c r="F67" s="11">
        <v>94</v>
      </c>
      <c r="G67" s="10">
        <f t="shared" ref="G67:G101" si="8">IF(OR(F67&gt;100,ISBLANK(F67)),"",IF(F67&gt;=90,4,IF(F67&gt;=85,3.7,IF(F67&gt;=82,3.3,IF(F67&gt;=78,3,IF(F67&gt;=75,2.7,IF(F67&gt;=72,2.3,IF(F67&gt;=68,2,IF(F67&gt;=64,1.5,IF(F67&gt;=60,1,IF(F67&gt;=0,0,-1)))))))))))</f>
        <v>4</v>
      </c>
      <c r="H67" s="11"/>
      <c r="I67" s="11">
        <v>1</v>
      </c>
      <c r="N67" s="5">
        <f t="shared" ref="N67:N101" si="9">IF(G67="N/A",0,E67)</f>
        <v>2</v>
      </c>
      <c r="O67" s="5">
        <f t="shared" si="6"/>
        <v>2</v>
      </c>
      <c r="P67" s="5">
        <f t="shared" si="7"/>
        <v>0</v>
      </c>
      <c r="Q67" s="5">
        <f t="shared" ref="Q67:Q101" si="10">IF(AND(I67=1,G67&lt;&gt;"N/A"),E67,0)</f>
        <v>2</v>
      </c>
    </row>
    <row r="68" spans="1:17">
      <c r="A68" s="11" t="s">
        <v>94</v>
      </c>
      <c r="B68" s="20" t="s">
        <v>10</v>
      </c>
      <c r="C68" s="13" t="s">
        <v>99</v>
      </c>
      <c r="D68" s="11" t="s">
        <v>12</v>
      </c>
      <c r="E68" s="11">
        <v>1</v>
      </c>
      <c r="F68" s="11">
        <v>100</v>
      </c>
      <c r="G68" s="10">
        <f t="shared" si="8"/>
        <v>4</v>
      </c>
      <c r="H68" s="11"/>
      <c r="I68" s="11">
        <v>1</v>
      </c>
      <c r="N68" s="5">
        <f t="shared" si="9"/>
        <v>1</v>
      </c>
      <c r="O68" s="5">
        <f t="shared" si="6"/>
        <v>0</v>
      </c>
      <c r="P68" s="5">
        <f t="shared" si="7"/>
        <v>0</v>
      </c>
      <c r="Q68" s="5">
        <f t="shared" si="10"/>
        <v>1</v>
      </c>
    </row>
    <row r="69" spans="1:17">
      <c r="A69" s="11" t="s">
        <v>94</v>
      </c>
      <c r="B69" s="20" t="s">
        <v>10</v>
      </c>
      <c r="C69" s="13" t="s">
        <v>100</v>
      </c>
      <c r="D69" s="11" t="s">
        <v>34</v>
      </c>
      <c r="E69" s="11">
        <v>2</v>
      </c>
      <c r="F69" s="11">
        <v>91</v>
      </c>
      <c r="G69" s="10">
        <f t="shared" si="8"/>
        <v>4</v>
      </c>
      <c r="H69" s="11"/>
      <c r="I69" s="11">
        <v>1</v>
      </c>
      <c r="N69" s="5">
        <f t="shared" si="9"/>
        <v>2</v>
      </c>
      <c r="O69" s="5">
        <f t="shared" si="6"/>
        <v>2</v>
      </c>
      <c r="P69" s="5">
        <f t="shared" si="7"/>
        <v>0</v>
      </c>
      <c r="Q69" s="5">
        <f t="shared" si="10"/>
        <v>2</v>
      </c>
    </row>
    <row r="70" spans="1:17">
      <c r="A70" s="11" t="s">
        <v>94</v>
      </c>
      <c r="B70" s="20" t="s">
        <v>10</v>
      </c>
      <c r="C70" s="13" t="s">
        <v>101</v>
      </c>
      <c r="D70" s="11" t="s">
        <v>58</v>
      </c>
      <c r="E70" s="11">
        <v>2</v>
      </c>
      <c r="F70" s="11">
        <v>91</v>
      </c>
      <c r="G70" s="10">
        <f t="shared" si="8"/>
        <v>4</v>
      </c>
      <c r="H70" s="11"/>
      <c r="I70" s="11">
        <v>1</v>
      </c>
      <c r="N70" s="5">
        <f t="shared" si="9"/>
        <v>2</v>
      </c>
      <c r="O70" s="5">
        <f t="shared" si="6"/>
        <v>0</v>
      </c>
      <c r="P70" s="5">
        <f t="shared" si="7"/>
        <v>0</v>
      </c>
      <c r="Q70" s="5">
        <f t="shared" si="10"/>
        <v>2</v>
      </c>
    </row>
    <row r="71" spans="1:17">
      <c r="A71" s="11" t="s">
        <v>94</v>
      </c>
      <c r="B71" s="20" t="s">
        <v>10</v>
      </c>
      <c r="C71" s="13" t="s">
        <v>68</v>
      </c>
      <c r="D71" s="11" t="s">
        <v>34</v>
      </c>
      <c r="E71" s="11">
        <v>4</v>
      </c>
      <c r="F71" s="11">
        <v>83</v>
      </c>
      <c r="G71" s="10">
        <f t="shared" si="8"/>
        <v>3.3</v>
      </c>
      <c r="H71" s="11"/>
      <c r="I71" s="11">
        <v>1</v>
      </c>
      <c r="N71" s="5">
        <f t="shared" si="9"/>
        <v>4</v>
      </c>
      <c r="O71" s="5">
        <f t="shared" si="6"/>
        <v>4</v>
      </c>
      <c r="P71" s="5">
        <f t="shared" si="7"/>
        <v>0</v>
      </c>
      <c r="Q71" s="5">
        <f t="shared" si="10"/>
        <v>4</v>
      </c>
    </row>
    <row r="72" spans="1:17">
      <c r="A72" s="11" t="s">
        <v>94</v>
      </c>
      <c r="B72" s="20" t="s">
        <v>10</v>
      </c>
      <c r="C72" s="13" t="s">
        <v>102</v>
      </c>
      <c r="D72" s="11" t="s">
        <v>34</v>
      </c>
      <c r="E72" s="11">
        <v>2</v>
      </c>
      <c r="F72" s="11">
        <v>84</v>
      </c>
      <c r="G72" s="10">
        <f t="shared" si="8"/>
        <v>3.3</v>
      </c>
      <c r="H72" s="11"/>
      <c r="I72" s="11">
        <v>1</v>
      </c>
      <c r="N72" s="5">
        <f t="shared" si="9"/>
        <v>2</v>
      </c>
      <c r="O72" s="5">
        <f t="shared" si="6"/>
        <v>2</v>
      </c>
      <c r="P72" s="5">
        <f t="shared" si="7"/>
        <v>0</v>
      </c>
      <c r="Q72" s="5">
        <f t="shared" si="10"/>
        <v>2</v>
      </c>
    </row>
    <row r="73" spans="1:17">
      <c r="A73" s="11" t="s">
        <v>94</v>
      </c>
      <c r="B73" s="20" t="s">
        <v>10</v>
      </c>
      <c r="C73" s="13" t="s">
        <v>103</v>
      </c>
      <c r="D73" s="11" t="s">
        <v>34</v>
      </c>
      <c r="E73" s="11">
        <v>2.5</v>
      </c>
      <c r="F73" s="11">
        <v>92</v>
      </c>
      <c r="G73" s="10">
        <f t="shared" si="8"/>
        <v>4</v>
      </c>
      <c r="H73" s="11">
        <v>1</v>
      </c>
      <c r="I73" s="11">
        <v>1</v>
      </c>
      <c r="N73" s="5">
        <f t="shared" si="9"/>
        <v>2.5</v>
      </c>
      <c r="O73" s="5">
        <f t="shared" si="6"/>
        <v>2.5</v>
      </c>
      <c r="P73" s="5">
        <f t="shared" si="7"/>
        <v>2.5</v>
      </c>
      <c r="Q73" s="5">
        <f t="shared" si="10"/>
        <v>2.5</v>
      </c>
    </row>
    <row r="74" spans="1:17">
      <c r="A74" s="11" t="s">
        <v>94</v>
      </c>
      <c r="B74" s="20" t="s">
        <v>10</v>
      </c>
      <c r="C74" s="13" t="s">
        <v>104</v>
      </c>
      <c r="D74" s="11" t="s">
        <v>58</v>
      </c>
      <c r="E74" s="11">
        <v>2</v>
      </c>
      <c r="F74" s="11">
        <v>90</v>
      </c>
      <c r="G74" s="10">
        <f t="shared" si="8"/>
        <v>4</v>
      </c>
      <c r="H74" s="11"/>
      <c r="I74" s="11">
        <v>1</v>
      </c>
      <c r="N74" s="5">
        <f t="shared" si="9"/>
        <v>2</v>
      </c>
      <c r="O74" s="5">
        <f t="shared" si="6"/>
        <v>0</v>
      </c>
      <c r="P74" s="5">
        <f t="shared" si="7"/>
        <v>0</v>
      </c>
      <c r="Q74" s="5">
        <f t="shared" si="10"/>
        <v>2</v>
      </c>
    </row>
    <row r="75" spans="1:17">
      <c r="A75" s="11" t="s">
        <v>94</v>
      </c>
      <c r="B75" s="20" t="s">
        <v>10</v>
      </c>
      <c r="C75" s="13" t="s">
        <v>105</v>
      </c>
      <c r="D75" s="11" t="s">
        <v>14</v>
      </c>
      <c r="E75" s="11">
        <v>3</v>
      </c>
      <c r="F75" s="11">
        <v>95</v>
      </c>
      <c r="G75" s="10">
        <f t="shared" si="8"/>
        <v>4</v>
      </c>
      <c r="H75" s="11"/>
      <c r="I75" s="11">
        <v>1</v>
      </c>
      <c r="N75" s="5">
        <f t="shared" si="9"/>
        <v>3</v>
      </c>
      <c r="O75" s="5">
        <f t="shared" si="6"/>
        <v>3</v>
      </c>
      <c r="P75" s="5">
        <f t="shared" si="7"/>
        <v>0</v>
      </c>
      <c r="Q75" s="5">
        <f t="shared" si="10"/>
        <v>3</v>
      </c>
    </row>
    <row r="76" spans="1:17">
      <c r="A76" s="11" t="s">
        <v>94</v>
      </c>
      <c r="B76" s="20" t="s">
        <v>10</v>
      </c>
      <c r="C76" s="13" t="s">
        <v>106</v>
      </c>
      <c r="D76" s="11" t="s">
        <v>58</v>
      </c>
      <c r="E76" s="11">
        <v>2.5</v>
      </c>
      <c r="F76" s="11">
        <v>96</v>
      </c>
      <c r="G76" s="10">
        <f t="shared" si="8"/>
        <v>4</v>
      </c>
      <c r="H76" s="11"/>
      <c r="I76" s="11">
        <v>1</v>
      </c>
      <c r="N76" s="5">
        <f t="shared" si="9"/>
        <v>2.5</v>
      </c>
      <c r="O76" s="5">
        <f t="shared" si="6"/>
        <v>0</v>
      </c>
      <c r="P76" s="5">
        <f t="shared" si="7"/>
        <v>0</v>
      </c>
      <c r="Q76" s="5">
        <f t="shared" si="10"/>
        <v>2.5</v>
      </c>
    </row>
    <row r="77" spans="1:17">
      <c r="A77" s="11" t="s">
        <v>94</v>
      </c>
      <c r="B77" s="20" t="s">
        <v>10</v>
      </c>
      <c r="C77" s="13" t="s">
        <v>107</v>
      </c>
      <c r="D77" s="11" t="s">
        <v>58</v>
      </c>
      <c r="E77" s="11">
        <v>2</v>
      </c>
      <c r="F77" s="11">
        <v>91</v>
      </c>
      <c r="G77" s="10">
        <f t="shared" si="8"/>
        <v>4</v>
      </c>
      <c r="H77" s="11">
        <v>1</v>
      </c>
      <c r="I77" s="11">
        <v>1</v>
      </c>
      <c r="N77" s="5">
        <f t="shared" si="9"/>
        <v>2</v>
      </c>
      <c r="O77" s="5">
        <f t="shared" si="6"/>
        <v>0</v>
      </c>
      <c r="P77" s="5">
        <f t="shared" si="7"/>
        <v>2</v>
      </c>
      <c r="Q77" s="5">
        <f t="shared" si="10"/>
        <v>2</v>
      </c>
    </row>
    <row r="78" spans="1:17">
      <c r="A78" s="11" t="s">
        <v>94</v>
      </c>
      <c r="B78" s="20" t="s">
        <v>10</v>
      </c>
      <c r="C78" s="13" t="s">
        <v>108</v>
      </c>
      <c r="D78" s="11" t="s">
        <v>34</v>
      </c>
      <c r="E78" s="11">
        <v>2</v>
      </c>
      <c r="F78" s="11">
        <v>100</v>
      </c>
      <c r="G78" s="10">
        <f t="shared" si="8"/>
        <v>4</v>
      </c>
      <c r="H78" s="11">
        <v>1</v>
      </c>
      <c r="I78" s="11">
        <v>1</v>
      </c>
      <c r="N78" s="5">
        <f t="shared" si="9"/>
        <v>2</v>
      </c>
      <c r="O78" s="5">
        <f t="shared" si="6"/>
        <v>2</v>
      </c>
      <c r="P78" s="5">
        <f t="shared" si="7"/>
        <v>2</v>
      </c>
      <c r="Q78" s="5">
        <f t="shared" si="10"/>
        <v>2</v>
      </c>
    </row>
    <row r="79" spans="1:17">
      <c r="A79" s="11" t="s">
        <v>94</v>
      </c>
      <c r="B79" s="20" t="s">
        <v>10</v>
      </c>
      <c r="C79" s="13" t="s">
        <v>109</v>
      </c>
      <c r="D79" s="11" t="s">
        <v>58</v>
      </c>
      <c r="E79" s="11">
        <v>2</v>
      </c>
      <c r="F79" s="11">
        <v>90</v>
      </c>
      <c r="G79" s="10">
        <f t="shared" si="8"/>
        <v>4</v>
      </c>
      <c r="H79" s="11">
        <v>1</v>
      </c>
      <c r="I79" s="11">
        <v>1</v>
      </c>
      <c r="N79" s="5">
        <f t="shared" si="9"/>
        <v>2</v>
      </c>
      <c r="O79" s="5">
        <f t="shared" si="6"/>
        <v>0</v>
      </c>
      <c r="P79" s="5">
        <f t="shared" si="7"/>
        <v>2</v>
      </c>
      <c r="Q79" s="5">
        <f t="shared" si="10"/>
        <v>2</v>
      </c>
    </row>
    <row r="80" spans="1:17">
      <c r="A80" s="11" t="s">
        <v>63</v>
      </c>
      <c r="B80" s="20" t="s">
        <v>10</v>
      </c>
      <c r="C80" s="13" t="s">
        <v>110</v>
      </c>
      <c r="D80" s="11" t="s">
        <v>14</v>
      </c>
      <c r="E80" s="11">
        <v>2</v>
      </c>
      <c r="F80" s="13" t="s">
        <v>111</v>
      </c>
      <c r="G80" s="10" t="str">
        <f t="shared" si="8"/>
        <v/>
      </c>
      <c r="H80" s="11"/>
      <c r="I80" s="11"/>
      <c r="N80" s="5">
        <f t="shared" si="9"/>
        <v>2</v>
      </c>
      <c r="O80" s="5">
        <f t="shared" si="6"/>
        <v>2</v>
      </c>
      <c r="P80" s="5">
        <f t="shared" si="7"/>
        <v>0</v>
      </c>
      <c r="Q80" s="5">
        <f t="shared" si="10"/>
        <v>0</v>
      </c>
    </row>
    <row r="81" spans="1:17">
      <c r="A81" s="11" t="s">
        <v>94</v>
      </c>
      <c r="B81" s="20" t="s">
        <v>10</v>
      </c>
      <c r="C81" s="13" t="s">
        <v>112</v>
      </c>
      <c r="D81" s="11" t="s">
        <v>12</v>
      </c>
      <c r="E81" s="11">
        <v>2</v>
      </c>
      <c r="F81" s="11">
        <v>99</v>
      </c>
      <c r="G81" s="10">
        <f t="shared" si="8"/>
        <v>4</v>
      </c>
      <c r="H81" s="11"/>
      <c r="I81" s="11">
        <v>1</v>
      </c>
      <c r="N81" s="5">
        <f t="shared" si="9"/>
        <v>2</v>
      </c>
      <c r="O81" s="5">
        <f t="shared" si="6"/>
        <v>0</v>
      </c>
      <c r="P81" s="5">
        <f t="shared" si="7"/>
        <v>0</v>
      </c>
      <c r="Q81" s="5">
        <f t="shared" si="10"/>
        <v>2</v>
      </c>
    </row>
    <row r="82" spans="1:17">
      <c r="A82" s="11" t="s">
        <v>94</v>
      </c>
      <c r="B82" s="20" t="s">
        <v>10</v>
      </c>
      <c r="C82" s="13" t="s">
        <v>113</v>
      </c>
      <c r="D82" s="11" t="s">
        <v>14</v>
      </c>
      <c r="E82" s="11">
        <v>1</v>
      </c>
      <c r="F82" s="11">
        <v>100</v>
      </c>
      <c r="G82" s="10">
        <f t="shared" si="8"/>
        <v>4</v>
      </c>
      <c r="H82" s="11"/>
      <c r="I82" s="11">
        <v>1</v>
      </c>
      <c r="N82" s="5">
        <f t="shared" si="9"/>
        <v>1</v>
      </c>
      <c r="O82" s="5">
        <f t="shared" si="6"/>
        <v>1</v>
      </c>
      <c r="P82" s="5">
        <f t="shared" si="7"/>
        <v>0</v>
      </c>
      <c r="Q82" s="5">
        <f t="shared" si="10"/>
        <v>1</v>
      </c>
    </row>
    <row r="83" spans="1:17">
      <c r="A83" s="11" t="s">
        <v>94</v>
      </c>
      <c r="B83" s="20" t="s">
        <v>10</v>
      </c>
      <c r="C83" s="13" t="s">
        <v>114</v>
      </c>
      <c r="D83" s="11" t="s">
        <v>14</v>
      </c>
      <c r="E83" s="11">
        <v>1</v>
      </c>
      <c r="F83" s="11">
        <v>100</v>
      </c>
      <c r="G83" s="10">
        <f t="shared" si="8"/>
        <v>4</v>
      </c>
      <c r="H83" s="11"/>
      <c r="I83" s="11">
        <v>1</v>
      </c>
      <c r="N83" s="5">
        <f t="shared" si="9"/>
        <v>1</v>
      </c>
      <c r="O83" s="5">
        <f t="shared" si="6"/>
        <v>1</v>
      </c>
      <c r="P83" s="5">
        <f t="shared" si="7"/>
        <v>0</v>
      </c>
      <c r="Q83" s="5">
        <f t="shared" si="10"/>
        <v>1</v>
      </c>
    </row>
    <row r="84" spans="1:17">
      <c r="A84" s="11" t="s">
        <v>94</v>
      </c>
      <c r="B84" s="20" t="s">
        <v>10</v>
      </c>
      <c r="C84" s="13" t="s">
        <v>115</v>
      </c>
      <c r="D84" s="11" t="s">
        <v>14</v>
      </c>
      <c r="E84" s="11">
        <v>1</v>
      </c>
      <c r="F84" s="11">
        <v>98</v>
      </c>
      <c r="G84" s="10">
        <f t="shared" si="8"/>
        <v>4</v>
      </c>
      <c r="H84" s="11"/>
      <c r="I84" s="11">
        <v>1</v>
      </c>
      <c r="N84" s="5">
        <f t="shared" si="9"/>
        <v>1</v>
      </c>
      <c r="O84" s="5">
        <f t="shared" si="6"/>
        <v>1</v>
      </c>
      <c r="P84" s="5">
        <f t="shared" si="7"/>
        <v>0</v>
      </c>
      <c r="Q84" s="5">
        <f t="shared" si="10"/>
        <v>1</v>
      </c>
    </row>
    <row r="85" spans="1:17">
      <c r="A85" s="11" t="s">
        <v>94</v>
      </c>
      <c r="B85" s="20" t="s">
        <v>41</v>
      </c>
      <c r="C85" s="13" t="s">
        <v>116</v>
      </c>
      <c r="D85" s="11" t="s">
        <v>58</v>
      </c>
      <c r="E85" s="11">
        <v>2</v>
      </c>
      <c r="F85" s="11">
        <v>98</v>
      </c>
      <c r="G85" s="10">
        <f t="shared" si="8"/>
        <v>4</v>
      </c>
      <c r="H85" s="11"/>
      <c r="I85" s="11">
        <v>1</v>
      </c>
      <c r="N85" s="5">
        <f t="shared" si="9"/>
        <v>2</v>
      </c>
      <c r="O85" s="5">
        <f t="shared" si="6"/>
        <v>0</v>
      </c>
      <c r="P85" s="5">
        <f t="shared" si="7"/>
        <v>0</v>
      </c>
      <c r="Q85" s="5">
        <f t="shared" si="10"/>
        <v>2</v>
      </c>
    </row>
    <row r="86" spans="1:17">
      <c r="A86" s="11" t="s">
        <v>94</v>
      </c>
      <c r="B86" s="20" t="s">
        <v>41</v>
      </c>
      <c r="C86" s="13" t="s">
        <v>117</v>
      </c>
      <c r="D86" s="11" t="s">
        <v>12</v>
      </c>
      <c r="E86" s="11">
        <v>1</v>
      </c>
      <c r="F86" s="11">
        <v>95</v>
      </c>
      <c r="G86" s="10">
        <f t="shared" si="8"/>
        <v>4</v>
      </c>
      <c r="H86" s="11"/>
      <c r="I86" s="11">
        <v>1</v>
      </c>
      <c r="N86" s="5">
        <f t="shared" si="9"/>
        <v>1</v>
      </c>
      <c r="O86" s="5">
        <f t="shared" si="6"/>
        <v>0</v>
      </c>
      <c r="P86" s="5">
        <f t="shared" si="7"/>
        <v>0</v>
      </c>
      <c r="Q86" s="5">
        <f t="shared" si="10"/>
        <v>1</v>
      </c>
    </row>
    <row r="87" spans="1:17">
      <c r="A87" s="11" t="s">
        <v>94</v>
      </c>
      <c r="B87" s="20" t="s">
        <v>41</v>
      </c>
      <c r="C87" s="13" t="s">
        <v>118</v>
      </c>
      <c r="D87" s="11" t="s">
        <v>58</v>
      </c>
      <c r="E87" s="11">
        <v>2</v>
      </c>
      <c r="F87" s="11">
        <v>94</v>
      </c>
      <c r="G87" s="10">
        <f t="shared" si="8"/>
        <v>4</v>
      </c>
      <c r="H87" s="11"/>
      <c r="I87" s="11">
        <v>1</v>
      </c>
      <c r="N87" s="5">
        <f t="shared" si="9"/>
        <v>2</v>
      </c>
      <c r="O87" s="5">
        <f t="shared" si="6"/>
        <v>0</v>
      </c>
      <c r="P87" s="5">
        <f t="shared" si="7"/>
        <v>0</v>
      </c>
      <c r="Q87" s="5">
        <f t="shared" si="10"/>
        <v>2</v>
      </c>
    </row>
    <row r="88" spans="1:17">
      <c r="A88" s="11" t="s">
        <v>94</v>
      </c>
      <c r="B88" s="20" t="s">
        <v>41</v>
      </c>
      <c r="C88" s="13" t="s">
        <v>119</v>
      </c>
      <c r="D88" s="11" t="s">
        <v>12</v>
      </c>
      <c r="E88" s="11">
        <v>2</v>
      </c>
      <c r="F88" s="11">
        <v>100</v>
      </c>
      <c r="G88" s="10">
        <f t="shared" si="8"/>
        <v>4</v>
      </c>
      <c r="H88" s="11"/>
      <c r="I88" s="11">
        <v>1</v>
      </c>
      <c r="N88" s="5">
        <f t="shared" si="9"/>
        <v>2</v>
      </c>
      <c r="O88" s="5">
        <f t="shared" si="6"/>
        <v>0</v>
      </c>
      <c r="P88" s="5">
        <f t="shared" si="7"/>
        <v>0</v>
      </c>
      <c r="Q88" s="5">
        <f t="shared" si="10"/>
        <v>2</v>
      </c>
    </row>
    <row r="89" spans="1:17">
      <c r="A89" s="11" t="s">
        <v>94</v>
      </c>
      <c r="B89" s="20" t="s">
        <v>41</v>
      </c>
      <c r="C89" s="13" t="s">
        <v>120</v>
      </c>
      <c r="D89" s="11" t="s">
        <v>34</v>
      </c>
      <c r="E89" s="11">
        <v>2.5</v>
      </c>
      <c r="F89" s="11">
        <v>89</v>
      </c>
      <c r="G89" s="10">
        <f t="shared" si="8"/>
        <v>3.7</v>
      </c>
      <c r="H89" s="11">
        <v>1</v>
      </c>
      <c r="I89" s="11">
        <v>1</v>
      </c>
      <c r="N89" s="5">
        <f t="shared" si="9"/>
        <v>2.5</v>
      </c>
      <c r="O89" s="5">
        <f t="shared" si="6"/>
        <v>2.5</v>
      </c>
      <c r="P89" s="5">
        <f t="shared" si="7"/>
        <v>2.5</v>
      </c>
      <c r="Q89" s="5">
        <f t="shared" si="10"/>
        <v>2.5</v>
      </c>
    </row>
    <row r="90" spans="1:17">
      <c r="A90" s="11" t="s">
        <v>94</v>
      </c>
      <c r="B90" s="20" t="s">
        <v>41</v>
      </c>
      <c r="C90" s="13" t="s">
        <v>121</v>
      </c>
      <c r="D90" s="11" t="s">
        <v>34</v>
      </c>
      <c r="E90" s="11">
        <v>2.5</v>
      </c>
      <c r="F90" s="11">
        <v>89</v>
      </c>
      <c r="G90" s="10">
        <f t="shared" si="8"/>
        <v>3.7</v>
      </c>
      <c r="H90" s="11">
        <v>1</v>
      </c>
      <c r="I90" s="11">
        <v>1</v>
      </c>
      <c r="N90" s="5">
        <f t="shared" si="9"/>
        <v>2.5</v>
      </c>
      <c r="O90" s="5">
        <f t="shared" si="6"/>
        <v>2.5</v>
      </c>
      <c r="P90" s="5">
        <f t="shared" si="7"/>
        <v>2.5</v>
      </c>
      <c r="Q90" s="5">
        <f t="shared" si="10"/>
        <v>2.5</v>
      </c>
    </row>
    <row r="91" spans="1:17">
      <c r="A91" s="11"/>
      <c r="B91" s="20"/>
      <c r="C91" s="11"/>
      <c r="D91" s="11"/>
      <c r="E91" s="11"/>
      <c r="F91" s="11"/>
      <c r="G91" s="10" t="str">
        <f t="shared" si="8"/>
        <v/>
      </c>
      <c r="H91" s="11"/>
      <c r="I91" s="11"/>
      <c r="N91" s="5">
        <f t="shared" si="9"/>
        <v>0</v>
      </c>
      <c r="O91" s="5">
        <f t="shared" si="6"/>
        <v>0</v>
      </c>
      <c r="P91" s="5">
        <f t="shared" si="7"/>
        <v>0</v>
      </c>
      <c r="Q91" s="5">
        <f t="shared" si="10"/>
        <v>0</v>
      </c>
    </row>
    <row r="92" spans="1:17">
      <c r="A92" s="11"/>
      <c r="B92" s="20"/>
      <c r="C92" s="11"/>
      <c r="D92" s="11"/>
      <c r="E92" s="11"/>
      <c r="F92" s="11"/>
      <c r="G92" s="10" t="str">
        <f t="shared" si="8"/>
        <v/>
      </c>
      <c r="H92" s="11"/>
      <c r="I92" s="11"/>
      <c r="N92" s="5">
        <f t="shared" si="9"/>
        <v>0</v>
      </c>
      <c r="O92" s="5">
        <f t="shared" si="6"/>
        <v>0</v>
      </c>
      <c r="P92" s="5">
        <f t="shared" si="7"/>
        <v>0</v>
      </c>
      <c r="Q92" s="5">
        <f t="shared" si="10"/>
        <v>0</v>
      </c>
    </row>
    <row r="93" spans="1:17">
      <c r="A93" s="11"/>
      <c r="B93" s="20"/>
      <c r="C93" s="11"/>
      <c r="D93" s="11"/>
      <c r="E93" s="11"/>
      <c r="F93" s="11"/>
      <c r="G93" s="10" t="str">
        <f t="shared" si="8"/>
        <v/>
      </c>
      <c r="H93" s="11"/>
      <c r="I93" s="11"/>
      <c r="N93" s="5">
        <f t="shared" si="9"/>
        <v>0</v>
      </c>
      <c r="O93" s="5">
        <f t="shared" si="6"/>
        <v>0</v>
      </c>
      <c r="P93" s="5">
        <f t="shared" si="7"/>
        <v>0</v>
      </c>
      <c r="Q93" s="5">
        <f t="shared" si="10"/>
        <v>0</v>
      </c>
    </row>
    <row r="94" spans="1:17">
      <c r="A94" s="11"/>
      <c r="B94" s="20"/>
      <c r="C94" s="11"/>
      <c r="D94" s="11"/>
      <c r="E94" s="11"/>
      <c r="F94" s="11"/>
      <c r="G94" s="10" t="str">
        <f t="shared" si="8"/>
        <v/>
      </c>
      <c r="H94" s="11"/>
      <c r="I94" s="11"/>
      <c r="N94" s="5">
        <f t="shared" si="9"/>
        <v>0</v>
      </c>
      <c r="O94" s="5">
        <f t="shared" si="6"/>
        <v>0</v>
      </c>
      <c r="P94" s="5">
        <f t="shared" si="7"/>
        <v>0</v>
      </c>
      <c r="Q94" s="5">
        <f t="shared" si="10"/>
        <v>0</v>
      </c>
    </row>
    <row r="95" spans="1:17">
      <c r="A95" s="11"/>
      <c r="B95" s="20"/>
      <c r="C95" s="11"/>
      <c r="D95" s="11"/>
      <c r="E95" s="11"/>
      <c r="F95" s="11"/>
      <c r="G95" s="10" t="str">
        <f t="shared" si="8"/>
        <v/>
      </c>
      <c r="H95" s="11"/>
      <c r="I95" s="11"/>
      <c r="N95" s="5">
        <f t="shared" si="9"/>
        <v>0</v>
      </c>
      <c r="O95" s="5">
        <f t="shared" si="6"/>
        <v>0</v>
      </c>
      <c r="P95" s="5">
        <f t="shared" si="7"/>
        <v>0</v>
      </c>
      <c r="Q95" s="5">
        <f t="shared" si="10"/>
        <v>0</v>
      </c>
    </row>
    <row r="96" spans="1:17">
      <c r="A96" s="11"/>
      <c r="B96" s="20"/>
      <c r="C96" s="11"/>
      <c r="D96" s="11"/>
      <c r="E96" s="11"/>
      <c r="F96" s="11"/>
      <c r="G96" s="10" t="str">
        <f t="shared" si="8"/>
        <v/>
      </c>
      <c r="H96" s="11"/>
      <c r="I96" s="11"/>
      <c r="N96" s="5">
        <f t="shared" si="9"/>
        <v>0</v>
      </c>
      <c r="O96" s="5">
        <f t="shared" si="6"/>
        <v>0</v>
      </c>
      <c r="P96" s="5">
        <f t="shared" si="7"/>
        <v>0</v>
      </c>
      <c r="Q96" s="5">
        <f t="shared" si="10"/>
        <v>0</v>
      </c>
    </row>
    <row r="97" spans="1:17">
      <c r="A97" s="11"/>
      <c r="B97" s="20"/>
      <c r="C97" s="11"/>
      <c r="D97" s="11"/>
      <c r="E97" s="11"/>
      <c r="F97" s="11"/>
      <c r="G97" s="10" t="str">
        <f t="shared" si="8"/>
        <v/>
      </c>
      <c r="H97" s="11"/>
      <c r="I97" s="11"/>
      <c r="N97" s="5">
        <f t="shared" si="9"/>
        <v>0</v>
      </c>
      <c r="O97" s="5">
        <f t="shared" si="6"/>
        <v>0</v>
      </c>
      <c r="P97" s="5">
        <f t="shared" si="7"/>
        <v>0</v>
      </c>
      <c r="Q97" s="5">
        <f t="shared" si="10"/>
        <v>0</v>
      </c>
    </row>
    <row r="98" spans="1:17">
      <c r="A98" s="11"/>
      <c r="B98" s="20"/>
      <c r="C98" s="11"/>
      <c r="D98" s="11"/>
      <c r="E98" s="11"/>
      <c r="F98" s="11"/>
      <c r="G98" s="10" t="str">
        <f t="shared" si="8"/>
        <v/>
      </c>
      <c r="H98" s="11"/>
      <c r="I98" s="11"/>
      <c r="N98" s="5">
        <f t="shared" si="9"/>
        <v>0</v>
      </c>
      <c r="O98" s="5">
        <f t="shared" si="6"/>
        <v>0</v>
      </c>
      <c r="P98" s="5">
        <f t="shared" si="7"/>
        <v>0</v>
      </c>
      <c r="Q98" s="5">
        <f t="shared" si="10"/>
        <v>0</v>
      </c>
    </row>
    <row r="99" spans="1:17">
      <c r="A99" s="11"/>
      <c r="B99" s="20"/>
      <c r="C99" s="11"/>
      <c r="D99" s="11"/>
      <c r="E99" s="11"/>
      <c r="F99" s="11"/>
      <c r="G99" s="10" t="str">
        <f t="shared" si="8"/>
        <v/>
      </c>
      <c r="H99" s="11"/>
      <c r="I99" s="11"/>
      <c r="N99" s="5">
        <f t="shared" si="9"/>
        <v>0</v>
      </c>
      <c r="O99" s="5">
        <f t="shared" si="6"/>
        <v>0</v>
      </c>
      <c r="P99" s="5">
        <f t="shared" si="7"/>
        <v>0</v>
      </c>
      <c r="Q99" s="5">
        <f t="shared" si="10"/>
        <v>0</v>
      </c>
    </row>
    <row r="100" spans="1:17">
      <c r="A100" s="11"/>
      <c r="B100" s="20"/>
      <c r="C100" s="11"/>
      <c r="D100" s="11"/>
      <c r="E100" s="11"/>
      <c r="F100" s="11"/>
      <c r="G100" s="10" t="str">
        <f t="shared" si="8"/>
        <v/>
      </c>
      <c r="H100" s="11"/>
      <c r="I100" s="11"/>
      <c r="N100" s="5">
        <f t="shared" si="9"/>
        <v>0</v>
      </c>
      <c r="O100" s="5">
        <f t="shared" si="6"/>
        <v>0</v>
      </c>
      <c r="P100" s="5">
        <f t="shared" si="7"/>
        <v>0</v>
      </c>
      <c r="Q100" s="5">
        <f t="shared" si="10"/>
        <v>0</v>
      </c>
    </row>
    <row r="101" spans="1:17">
      <c r="A101" s="11"/>
      <c r="B101" s="20"/>
      <c r="C101" s="11"/>
      <c r="D101" s="11"/>
      <c r="E101" s="11"/>
      <c r="F101" s="11"/>
      <c r="G101" s="10" t="str">
        <f t="shared" si="8"/>
        <v/>
      </c>
      <c r="H101" s="11"/>
      <c r="I101" s="11"/>
      <c r="N101" s="5">
        <f t="shared" si="9"/>
        <v>0</v>
      </c>
      <c r="O101" s="5">
        <f t="shared" si="6"/>
        <v>0</v>
      </c>
      <c r="P101" s="5">
        <f t="shared" si="7"/>
        <v>0</v>
      </c>
      <c r="Q101" s="5">
        <f t="shared" si="10"/>
        <v>0</v>
      </c>
    </row>
    <row r="102" spans="1:17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5"/>
      <c r="O102" s="5">
        <f t="shared" si="6"/>
        <v>0</v>
      </c>
      <c r="P102" s="5"/>
      <c r="Q102" s="5"/>
    </row>
  </sheetData>
  <sheetProtection password="DFB0" sheet="1" selectLockedCells="1" formatColumns="0" objects="1"/>
  <sortState ref="A2:H38">
    <sortCondition ref="A2:A38"/>
    <sortCondition ref="B2:B38"/>
  </sortState>
  <mergeCells count="3">
    <mergeCell ref="K26:K28"/>
    <mergeCell ref="L26:L28"/>
    <mergeCell ref="K19:L24"/>
  </mergeCells>
  <dataValidations count="5">
    <dataValidation type="custom" allowBlank="1" showInputMessage="1" showErrorMessage="1" sqref="A101">
      <formula1>"%d-%d"</formula1>
    </dataValidation>
    <dataValidation type="list" allowBlank="1" showInputMessage="1" showErrorMessage="1" sqref="B2:B101">
      <formula1>"1,2,3"</formula1>
    </dataValidation>
    <dataValidation type="list" allowBlank="1" showInputMessage="1" showErrorMessage="1" sqref="D2:D101">
      <formula1>"公共基础必修,公共基础选修,专业教育必修,专业教育选修,通识教育必修,通识教育选修"</formula1>
    </dataValidation>
    <dataValidation type="decimal" operator="between" allowBlank="1" showInputMessage="1" showErrorMessage="1" sqref="E2:E101">
      <formula1>0</formula1>
      <formula2>127</formula2>
    </dataValidation>
    <dataValidation type="list" allowBlank="1" showInputMessage="1" showErrorMessage="1" sqref="H2:I101">
      <formula1>"0,1"</formula1>
    </dataValidation>
  </dataValidation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丁熠晨</cp:lastModifiedBy>
  <dcterms:created xsi:type="dcterms:W3CDTF">2022-06-20T01:37:00Z</dcterms:created>
  <dcterms:modified xsi:type="dcterms:W3CDTF">2026-06-30T14:15:03Z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B7DB8852100D4BDBAEF9514DD605623D</vt:lpwstr>
  </property>
  <property fmtid="{D5CDD505-2E9C-101B-9397-08002B2CF9AE}" pid="3" name="KSOProductBuildVer">
    <vt:lpwstr>2052-12.1.0.23542</vt:lpwstr>
  </property>
</Properties>
</file>